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1.Project\git\ilcp_docu\03_DEV\03_SW\02_SWRD\10_MCAL\"/>
    </mc:Choice>
  </mc:AlternateContent>
  <xr:revisionPtr revIDLastSave="0" documentId="13_ncr:1_{16B60815-CFB1-4CAA-8DCD-DDCD6E589074}" xr6:coauthVersionLast="47" xr6:coauthVersionMax="47" xr10:uidLastSave="{00000000-0000-0000-0000-000000000000}"/>
  <bookViews>
    <workbookView xWindow="-120" yWindow="-120" windowWidth="29040" windowHeight="15840" firstSheet="1" activeTab="5" xr2:uid="{00000000-000D-0000-FFFF-FFFF00000000}"/>
  </bookViews>
  <sheets>
    <sheet name="SafetyLibResource" sheetId="2" r:id="rId1"/>
    <sheet name="CMU(时钟监控)" sheetId="1" r:id="rId2"/>
    <sheet name="MSTP(控制器特性测试包 )" sheetId="6" r:id="rId3"/>
    <sheet name="HTMSS" sheetId="4" r:id="rId4"/>
    <sheet name="MEH" sheetId="7" r:id="rId5"/>
    <sheet name="MPU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2" i="1" l="1"/>
  <c r="N41" i="1"/>
  <c r="N27" i="1"/>
  <c r="N25" i="1"/>
  <c r="N26" i="1"/>
  <c r="N35" i="1" l="1"/>
  <c r="N36" i="1"/>
  <c r="N29" i="1"/>
  <c r="N30" i="1"/>
</calcChain>
</file>

<file path=xl/sharedStrings.xml><?xml version="1.0" encoding="utf-8"?>
<sst xmlns="http://schemas.openxmlformats.org/spreadsheetml/2006/main" count="105" uniqueCount="91">
  <si>
    <t>1.启用中断
注意中断优先级
注意函数名</t>
  </si>
  <si>
    <t>3.Cache校验丢失</t>
  </si>
  <si>
    <t xml:space="preserve">2.MCU中启用MCUHwTestEnabled </t>
  </si>
  <si>
    <t>注意封装</t>
  </si>
  <si>
    <t>CMU1不支持产生复位</t>
  </si>
  <si>
    <t>1 HTMSSDevErrorDetect*   选中</t>
  </si>
  <si>
    <t>2.HTMSSShutDownTestErrorCallbackFunc  选中</t>
  </si>
  <si>
    <t xml:space="preserve">3.HTMSSStartUpTestErrorCallbackFunc  </t>
  </si>
  <si>
    <t>4.HTMSSModuleId 为什么是2051</t>
  </si>
  <si>
    <t>HTMSS (Hardware Test Management startup shutdown)</t>
  </si>
  <si>
    <t>MSTP(Microcontroller Specific Test Package)</t>
  </si>
  <si>
    <t>Microcontroller Specific Test Package</t>
  </si>
  <si>
    <t>MSTP</t>
  </si>
  <si>
    <t>CRC selftest无法注入</t>
    <phoneticPr fontId="1" type="noConversion"/>
  </si>
  <si>
    <t>没有提供注入接口</t>
    <phoneticPr fontId="1" type="noConversion"/>
  </si>
  <si>
    <t>每个模块ID都是默认的</t>
    <phoneticPr fontId="1" type="noConversion"/>
  </si>
  <si>
    <t xml:space="preserve">模式 </t>
    <phoneticPr fontId="1" type="noConversion"/>
  </si>
  <si>
    <t>monitor</t>
    <phoneticPr fontId="1" type="noConversion"/>
  </si>
  <si>
    <t>measure</t>
    <phoneticPr fontId="1" type="noConversion"/>
  </si>
  <si>
    <t>监控,可以产生中断和复位</t>
    <phoneticPr fontId="1" type="noConversion"/>
  </si>
  <si>
    <t>只读取频率</t>
    <phoneticPr fontId="1" type="noConversion"/>
  </si>
  <si>
    <t xml:space="preserve">CmuMonitorWindow </t>
    <phoneticPr fontId="1" type="noConversion"/>
  </si>
  <si>
    <t>Reference CLOCK 的时钟计数</t>
    <phoneticPr fontId="1" type="noConversion"/>
  </si>
  <si>
    <t>FIRMC64</t>
    <phoneticPr fontId="1" type="noConversion"/>
  </si>
  <si>
    <t>10000个clk内,BUS clock的计数</t>
    <phoneticPr fontId="1" type="noConversion"/>
  </si>
  <si>
    <t>BusClock=80M</t>
    <phoneticPr fontId="1" type="noConversion"/>
  </si>
  <si>
    <t>80/64*10000</t>
    <phoneticPr fontId="1" type="noConversion"/>
  </si>
  <si>
    <t>上下限</t>
    <phoneticPr fontId="1" type="noConversion"/>
  </si>
  <si>
    <t xml:space="preserve">CmuIntLowThreshold </t>
    <phoneticPr fontId="1" type="noConversion"/>
  </si>
  <si>
    <t xml:space="preserve">CmuIntHighThreshold </t>
    <phoneticPr fontId="1" type="noConversion"/>
  </si>
  <si>
    <t>注意BUS的频率和手册的上下限</t>
    <phoneticPr fontId="1" type="noConversion"/>
  </si>
  <si>
    <t>中断</t>
    <phoneticPr fontId="1" type="noConversion"/>
  </si>
  <si>
    <t>复位</t>
    <phoneticPr fontId="1" type="noConversion"/>
  </si>
  <si>
    <t xml:space="preserve">CmuResetHighThreshold </t>
    <phoneticPr fontId="1" type="noConversion"/>
  </si>
  <si>
    <t xml:space="preserve">CmuResetLowThreshold </t>
    <phoneticPr fontId="1" type="noConversion"/>
  </si>
  <si>
    <t>问下别的同事</t>
    <phoneticPr fontId="1" type="noConversion"/>
  </si>
  <si>
    <t>BUS CLK</t>
    <phoneticPr fontId="1" type="noConversion"/>
  </si>
  <si>
    <t>FIRC64M</t>
    <phoneticPr fontId="1" type="noConversion"/>
  </si>
  <si>
    <t>FIRC64M=64M</t>
    <phoneticPr fontId="1" type="noConversion"/>
  </si>
  <si>
    <t>FIRC64M正确时钟计数</t>
    <phoneticPr fontId="1" type="noConversion"/>
  </si>
  <si>
    <t>BusClock正确时钟计数</t>
    <phoneticPr fontId="1" type="noConversion"/>
  </si>
  <si>
    <t>LPO32K</t>
    <phoneticPr fontId="1" type="noConversion"/>
  </si>
  <si>
    <t>LPO32K=32K</t>
    <phoneticPr fontId="1" type="noConversion"/>
  </si>
  <si>
    <t>LPO32k正确时钟计数</t>
    <phoneticPr fontId="1" type="noConversion"/>
  </si>
  <si>
    <t>32/16000*1000000</t>
    <phoneticPr fontId="1" type="noConversion"/>
  </si>
  <si>
    <t>CMU1不支持复位</t>
    <phoneticPr fontId="1" type="noConversion"/>
  </si>
  <si>
    <t>Microcontroller Specific Test Package</t>
    <phoneticPr fontId="1" type="noConversion"/>
  </si>
  <si>
    <t>模块自检</t>
    <phoneticPr fontId="1" type="noConversion"/>
  </si>
  <si>
    <t>RAM自测</t>
    <phoneticPr fontId="1" type="noConversion"/>
  </si>
  <si>
    <t>CRC校验</t>
    <phoneticPr fontId="1" type="noConversion"/>
  </si>
  <si>
    <t>Function</t>
    <phoneticPr fontId="1" type="noConversion"/>
  </si>
  <si>
    <t>Attention</t>
    <phoneticPr fontId="1" type="noConversion"/>
  </si>
  <si>
    <t>MstpRamTestConfig</t>
    <phoneticPr fontId="1" type="noConversion"/>
  </si>
  <si>
    <t>Period测试</t>
    <phoneticPr fontId="1" type="noConversion"/>
  </si>
  <si>
    <t>周期待定</t>
    <phoneticPr fontId="1" type="noConversion"/>
  </si>
  <si>
    <t>MstpRegCheckConfig</t>
    <phoneticPr fontId="1" type="noConversion"/>
  </si>
  <si>
    <t xml:space="preserve">MstpSelfTestResultAddress </t>
  </si>
  <si>
    <t xml:space="preserve">MstpRamTestNumberOfTestBlocks </t>
  </si>
  <si>
    <t xml:space="preserve">MstpRamTestNumberOfTestedCells </t>
    <phoneticPr fontId="1" type="noConversion"/>
  </si>
  <si>
    <t>被测试内存块数量</t>
    <phoneticPr fontId="1" type="noConversion"/>
  </si>
  <si>
    <t>调用Mstp_RamTstMainFunction</t>
    <phoneticPr fontId="1" type="noConversion"/>
  </si>
  <si>
    <t>周期调用</t>
    <phoneticPr fontId="1" type="noConversion"/>
  </si>
  <si>
    <t>一次调用测试两个字节</t>
    <phoneticPr fontId="1" type="noConversion"/>
  </si>
  <si>
    <t>3个内存块测试完成才放入这个</t>
    <phoneticPr fontId="1" type="noConversion"/>
  </si>
  <si>
    <t>占用REGFILE地址(MSTP测试结果)</t>
    <phoneticPr fontId="1" type="noConversion"/>
  </si>
  <si>
    <t xml:space="preserve">MstpSelfTestVddRef </t>
    <phoneticPr fontId="1" type="noConversion"/>
  </si>
  <si>
    <t>电源电压(PMU自测)</t>
    <phoneticPr fontId="1" type="noConversion"/>
  </si>
  <si>
    <t xml:space="preserve">MstpSelfTestStateAddress </t>
    <phoneticPr fontId="1" type="noConversion"/>
  </si>
  <si>
    <t>占用REGFILE地址(MSTP测试状态)</t>
    <phoneticPr fontId="1" type="noConversion"/>
  </si>
  <si>
    <t>RAMTEST_DESTRUCTIVE</t>
  </si>
  <si>
    <t>内存测试方法</t>
    <phoneticPr fontId="1" type="noConversion"/>
  </si>
  <si>
    <t>RAMTEST_NON_DESTRUCTIVE</t>
  </si>
  <si>
    <t>破坏性测试</t>
    <phoneticPr fontId="1" type="noConversion"/>
  </si>
  <si>
    <t>非破坏性测试</t>
    <phoneticPr fontId="1" type="noConversion"/>
  </si>
  <si>
    <t>什么时候怎么选,有什么说法吗?</t>
    <phoneticPr fontId="1" type="noConversion"/>
  </si>
  <si>
    <t>有可能用到的模块我都配置上了</t>
    <phoneticPr fontId="1" type="noConversion"/>
  </si>
  <si>
    <t>在Startup里把自测模块加上,如果不加上,自测模块不起效</t>
    <phoneticPr fontId="1" type="noConversion"/>
  </si>
  <si>
    <t>Hardware Test Management startup shutdown</t>
    <phoneticPr fontId="1" type="noConversion"/>
  </si>
  <si>
    <t>HTMSS(启动关机硬件测试管理器)</t>
    <phoneticPr fontId="1" type="noConversion"/>
  </si>
  <si>
    <t>MEH</t>
    <phoneticPr fontId="1" type="noConversion"/>
  </si>
  <si>
    <t>MicroController Error Handle</t>
  </si>
  <si>
    <t>System Error Report Unit</t>
    <phoneticPr fontId="1" type="noConversion"/>
  </si>
  <si>
    <t>SERU</t>
    <phoneticPr fontId="1" type="noConversion"/>
  </si>
  <si>
    <t xml:space="preserve">SeruParityErrorCallbackFunc  </t>
  </si>
  <si>
    <t xml:space="preserve">SeruChannelErrorCallbackFunc  </t>
  </si>
  <si>
    <t>SERU注入</t>
    <phoneticPr fontId="1" type="noConversion"/>
  </si>
  <si>
    <t>MEH注入</t>
    <phoneticPr fontId="1" type="noConversion"/>
  </si>
  <si>
    <t>哪些错误要输出到PIN OUT 脚?</t>
  </si>
  <si>
    <t>复位,中断,复位方式,中断方式需要系统再次确认</t>
    <phoneticPr fontId="1" type="noConversion"/>
  </si>
  <si>
    <t>CPU_LOCKUPFLAG</t>
  </si>
  <si>
    <t>lockup是什么?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</si>
</sst>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scheme val="minor"/>
    </font>
    <font>
      <sz val="11"/>
      <color theme="4" tint="-0.249977111117893"/>
      <name val="等线"/>
      <scheme val="minor"/>
    </font>
    <font>
      <b/>
      <sz val="20"/>
      <color theme="1"/>
      <name val="等线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/>
    <xf numFmtId="0" fontId="3" fillId="3" borderId="0" xfId="0" applyFont="1" applyFill="1" applyAlignment="1">
      <alignment horizontal="center"/>
    </xf>
    <xf numFmtId="0" fontId="4" fillId="0" borderId="0" xfId="0" applyFont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142875</xdr:rowOff>
    </xdr:from>
    <xdr:to>
      <xdr:col>14</xdr:col>
      <xdr:colOff>332267</xdr:colOff>
      <xdr:row>26</xdr:row>
      <xdr:rowOff>56589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654792-C406-D35D-7F4C-5A3DF7709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3875"/>
          <a:ext cx="8866667" cy="44857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57095</xdr:rowOff>
    </xdr:from>
    <xdr:to>
      <xdr:col>8</xdr:col>
      <xdr:colOff>523874</xdr:colOff>
      <xdr:row>24</xdr:row>
      <xdr:rowOff>84967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832ABBD-3D18-BA25-5F8B-C173B9F0E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3870"/>
          <a:ext cx="5400674" cy="402837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53</xdr:row>
      <xdr:rowOff>114300</xdr:rowOff>
    </xdr:from>
    <xdr:to>
      <xdr:col>12</xdr:col>
      <xdr:colOff>380044</xdr:colOff>
      <xdr:row>69</xdr:row>
      <xdr:rowOff>47252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1C4DABB-65C6-26B0-8781-426E5A2BF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744075"/>
          <a:ext cx="7647619" cy="29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66674</xdr:colOff>
      <xdr:row>30</xdr:row>
      <xdr:rowOff>19049</xdr:rowOff>
    </xdr:from>
    <xdr:to>
      <xdr:col>9</xdr:col>
      <xdr:colOff>262377</xdr:colOff>
      <xdr:row>50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77A5A4A-CFFE-B3C7-AB7C-B17B910E4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4" y="5267324"/>
          <a:ext cx="5682103" cy="3838576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3</xdr:row>
      <xdr:rowOff>28575</xdr:rowOff>
    </xdr:from>
    <xdr:to>
      <xdr:col>14</xdr:col>
      <xdr:colOff>828076</xdr:colOff>
      <xdr:row>10</xdr:row>
      <xdr:rowOff>76036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C2A825-28D5-E034-300E-01CBDAB31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10475" y="876300"/>
          <a:ext cx="4790476" cy="1314286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142875</xdr:colOff>
      <xdr:row>3</xdr:row>
      <xdr:rowOff>123825</xdr:rowOff>
    </xdr:from>
    <xdr:to>
      <xdr:col>23</xdr:col>
      <xdr:colOff>380284</xdr:colOff>
      <xdr:row>27</xdr:row>
      <xdr:rowOff>132806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AB32C22-3B89-B52A-278B-BE617242D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01550" y="971550"/>
          <a:ext cx="5723809" cy="4352381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36</xdr:row>
      <xdr:rowOff>0</xdr:rowOff>
    </xdr:from>
    <xdr:to>
      <xdr:col>25</xdr:col>
      <xdr:colOff>27800</xdr:colOff>
      <xdr:row>55</xdr:row>
      <xdr:rowOff>75761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0175DD0-806E-87AE-0C48-029F49592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944475" y="6096000"/>
          <a:ext cx="6200000" cy="3514286"/>
        </a:xfrm>
        <a:prstGeom prst="rect">
          <a:avLst/>
        </a:prstGeom>
      </xdr:spPr>
    </xdr:pic>
    <xdr:clientData/>
  </xdr:twoCellAnchor>
  <xdr:twoCellAnchor editAs="oneCell">
    <xdr:from>
      <xdr:col>16</xdr:col>
      <xdr:colOff>104775</xdr:colOff>
      <xdr:row>56</xdr:row>
      <xdr:rowOff>19050</xdr:rowOff>
    </xdr:from>
    <xdr:to>
      <xdr:col>25</xdr:col>
      <xdr:colOff>427813</xdr:colOff>
      <xdr:row>72</xdr:row>
      <xdr:rowOff>94879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AC2E993-8DCD-08D3-5D3E-741A5AB9E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354050" y="10458450"/>
          <a:ext cx="6495238" cy="29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13</xdr:col>
      <xdr:colOff>446933</xdr:colOff>
      <xdr:row>39</xdr:row>
      <xdr:rowOff>161045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34D66B-4BDD-AA27-ACAF-E65073725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180975"/>
          <a:ext cx="5933333" cy="70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BC365-B58E-4562-8400-36EE4AEB56E6}">
  <dimension ref="A1"/>
  <sheetViews>
    <sheetView workbookViewId="0">
      <selection activeCell="Q15" sqref="Q15"/>
    </sheetView>
  </sheetViews>
  <sheetFormatPr defaultRowHeight="14.25"/>
  <sheetData>
    <row r="1" spans="1:1">
      <c r="A1" t="s">
        <v>3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72"/>
  <sheetViews>
    <sheetView topLeftCell="E27" workbookViewId="0">
      <selection activeCell="N49" sqref="N49"/>
    </sheetView>
  </sheetViews>
  <sheetFormatPr defaultRowHeight="14.25"/>
  <cols>
    <col min="13" max="13" width="20" bestFit="1" customWidth="1"/>
    <col min="14" max="14" width="23.875" bestFit="1" customWidth="1"/>
    <col min="15" max="15" width="13" bestFit="1" customWidth="1"/>
  </cols>
  <sheetData>
    <row r="2" spans="1:14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4" ht="38.25" customHeight="1">
      <c r="A3" s="4"/>
      <c r="B3" s="4"/>
      <c r="C3" s="4"/>
      <c r="D3" s="4"/>
      <c r="E3" s="4"/>
      <c r="F3" s="4"/>
      <c r="G3" s="4"/>
      <c r="H3" s="4"/>
      <c r="I3" s="4"/>
      <c r="J3" s="4"/>
    </row>
    <row r="14" spans="1:14">
      <c r="M14" t="s">
        <v>16</v>
      </c>
    </row>
    <row r="15" spans="1:14">
      <c r="M15" t="s">
        <v>17</v>
      </c>
      <c r="N15" t="s">
        <v>19</v>
      </c>
    </row>
    <row r="16" spans="1:14">
      <c r="M16" t="s">
        <v>18</v>
      </c>
      <c r="N16" t="s">
        <v>20</v>
      </c>
    </row>
    <row r="17" spans="1:15">
      <c r="M17" t="s">
        <v>21</v>
      </c>
      <c r="N17" t="s">
        <v>22</v>
      </c>
    </row>
    <row r="21" spans="1:15">
      <c r="M21" t="s">
        <v>23</v>
      </c>
      <c r="N21" t="s">
        <v>24</v>
      </c>
    </row>
    <row r="22" spans="1:15">
      <c r="M22" t="s">
        <v>25</v>
      </c>
      <c r="N22" t="s">
        <v>26</v>
      </c>
    </row>
    <row r="23" spans="1:15">
      <c r="M23" t="s">
        <v>38</v>
      </c>
      <c r="N23" t="s">
        <v>26</v>
      </c>
    </row>
    <row r="24" spans="1:15">
      <c r="M24" t="s">
        <v>42</v>
      </c>
      <c r="N24" t="s">
        <v>44</v>
      </c>
    </row>
    <row r="25" spans="1:15">
      <c r="M25" t="s">
        <v>39</v>
      </c>
      <c r="N25">
        <f>64/16*10000</f>
        <v>40000</v>
      </c>
    </row>
    <row r="26" spans="1:15">
      <c r="M26" t="s">
        <v>40</v>
      </c>
      <c r="N26">
        <f>80/64*10000</f>
        <v>12500</v>
      </c>
    </row>
    <row r="27" spans="1:15">
      <c r="M27" t="s">
        <v>43</v>
      </c>
      <c r="N27">
        <f>32/16000*1000000</f>
        <v>2000</v>
      </c>
    </row>
    <row r="28" spans="1:15">
      <c r="M28" s="5" t="s">
        <v>27</v>
      </c>
      <c r="N28" s="5" t="s">
        <v>30</v>
      </c>
    </row>
    <row r="29" spans="1:15">
      <c r="K29" s="2" t="s">
        <v>36</v>
      </c>
      <c r="L29" s="2" t="s">
        <v>31</v>
      </c>
      <c r="M29" t="s">
        <v>28</v>
      </c>
      <c r="N29">
        <f>$N$26*(1-0.092)</f>
        <v>11350</v>
      </c>
    </row>
    <row r="30" spans="1:15">
      <c r="A30" s="4" t="s">
        <v>2</v>
      </c>
      <c r="B30" s="4"/>
      <c r="C30" s="4"/>
      <c r="D30" s="4"/>
      <c r="E30" s="4"/>
      <c r="F30" s="4"/>
      <c r="G30" s="4"/>
      <c r="K30" s="2"/>
      <c r="L30" s="2"/>
      <c r="M30" t="s">
        <v>29</v>
      </c>
      <c r="N30">
        <f>$N$26*(1+0.06)</f>
        <v>13250</v>
      </c>
    </row>
    <row r="31" spans="1:15">
      <c r="K31" s="2"/>
      <c r="L31" s="2" t="s">
        <v>32</v>
      </c>
      <c r="M31" t="s">
        <v>33</v>
      </c>
      <c r="O31" s="6" t="s">
        <v>35</v>
      </c>
    </row>
    <row r="32" spans="1:15">
      <c r="K32" s="2"/>
      <c r="L32" s="2"/>
      <c r="M32" t="s">
        <v>34</v>
      </c>
      <c r="O32" s="6"/>
    </row>
    <row r="35" spans="11:15">
      <c r="K35" s="2" t="s">
        <v>37</v>
      </c>
      <c r="L35" s="2" t="s">
        <v>31</v>
      </c>
      <c r="M35" t="s">
        <v>28</v>
      </c>
      <c r="N35">
        <f>$N$25*(1-0.092)</f>
        <v>36320</v>
      </c>
    </row>
    <row r="36" spans="11:15">
      <c r="K36" s="2"/>
      <c r="L36" s="2"/>
      <c r="M36" t="s">
        <v>29</v>
      </c>
      <c r="N36">
        <f>$N$25*(1+0.06)</f>
        <v>42400</v>
      </c>
    </row>
    <row r="37" spans="11:15">
      <c r="K37" s="2"/>
      <c r="L37" s="2" t="s">
        <v>32</v>
      </c>
      <c r="M37" t="s">
        <v>33</v>
      </c>
    </row>
    <row r="38" spans="11:15">
      <c r="K38" s="2"/>
      <c r="L38" s="2"/>
      <c r="M38" t="s">
        <v>34</v>
      </c>
    </row>
    <row r="41" spans="11:15">
      <c r="K41" s="2" t="s">
        <v>41</v>
      </c>
      <c r="L41" s="2" t="s">
        <v>31</v>
      </c>
      <c r="M41" t="s">
        <v>28</v>
      </c>
      <c r="N41">
        <f>$N$27*(1-0.5)</f>
        <v>1000</v>
      </c>
    </row>
    <row r="42" spans="11:15">
      <c r="K42" s="2"/>
      <c r="L42" s="2"/>
      <c r="M42" t="s">
        <v>29</v>
      </c>
      <c r="N42">
        <f>$N$27*(1+0.5)</f>
        <v>3000</v>
      </c>
    </row>
    <row r="43" spans="11:15">
      <c r="K43" s="2"/>
      <c r="L43" s="2" t="s">
        <v>32</v>
      </c>
      <c r="M43" t="s">
        <v>33</v>
      </c>
    </row>
    <row r="44" spans="11:15">
      <c r="K44" s="2"/>
      <c r="L44" s="2"/>
      <c r="M44" t="s">
        <v>34</v>
      </c>
    </row>
    <row r="47" spans="11:15">
      <c r="K47" s="2" t="s">
        <v>45</v>
      </c>
      <c r="L47" s="2"/>
      <c r="M47" s="2"/>
      <c r="N47" s="2"/>
      <c r="O47" s="2"/>
    </row>
    <row r="53" spans="1:1">
      <c r="A53" t="s">
        <v>1</v>
      </c>
    </row>
    <row r="72" spans="1:6">
      <c r="A72" s="2" t="s">
        <v>4</v>
      </c>
      <c r="B72" s="2"/>
      <c r="C72" s="2"/>
      <c r="D72" s="2"/>
      <c r="E72" s="2"/>
      <c r="F72" s="2"/>
    </row>
  </sheetData>
  <mergeCells count="14">
    <mergeCell ref="O31:O32"/>
    <mergeCell ref="L35:L36"/>
    <mergeCell ref="L37:L38"/>
    <mergeCell ref="K29:K32"/>
    <mergeCell ref="K35:K38"/>
    <mergeCell ref="A2:J3"/>
    <mergeCell ref="A30:G30"/>
    <mergeCell ref="A72:F72"/>
    <mergeCell ref="L29:L30"/>
    <mergeCell ref="L31:L32"/>
    <mergeCell ref="K41:K44"/>
    <mergeCell ref="L41:L42"/>
    <mergeCell ref="L43:L44"/>
    <mergeCell ref="K47:O47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76F22-CF4E-4F23-8CF6-205738ADE739}">
  <dimension ref="A1:E36"/>
  <sheetViews>
    <sheetView workbookViewId="0">
      <selection activeCell="A34" sqref="A34:C36"/>
    </sheetView>
  </sheetViews>
  <sheetFormatPr defaultRowHeight="14.25"/>
  <cols>
    <col min="1" max="1" width="34.125" bestFit="1" customWidth="1"/>
    <col min="2" max="3" width="29" bestFit="1" customWidth="1"/>
    <col min="4" max="4" width="28.75" bestFit="1" customWidth="1"/>
    <col min="5" max="5" width="21.375" bestFit="1" customWidth="1"/>
  </cols>
  <sheetData>
    <row r="1" spans="1:3">
      <c r="A1" t="s">
        <v>12</v>
      </c>
      <c r="B1" t="s">
        <v>11</v>
      </c>
    </row>
    <row r="4" spans="1:3" ht="25.5">
      <c r="A4" s="7" t="s">
        <v>50</v>
      </c>
    </row>
    <row r="5" spans="1:3">
      <c r="A5" t="s">
        <v>49</v>
      </c>
    </row>
    <row r="6" spans="1:3">
      <c r="A6" t="s">
        <v>47</v>
      </c>
    </row>
    <row r="7" spans="1:3">
      <c r="A7" t="s">
        <v>48</v>
      </c>
    </row>
    <row r="9" spans="1:3" ht="25.5">
      <c r="A9" s="7" t="s">
        <v>51</v>
      </c>
    </row>
    <row r="10" spans="1:3">
      <c r="A10" t="s">
        <v>46</v>
      </c>
    </row>
    <row r="11" spans="1:3">
      <c r="A11" t="s">
        <v>13</v>
      </c>
      <c r="B11" s="1" t="s">
        <v>14</v>
      </c>
    </row>
    <row r="12" spans="1:3">
      <c r="A12" t="s">
        <v>15</v>
      </c>
    </row>
    <row r="16" spans="1:3">
      <c r="A16" t="s">
        <v>52</v>
      </c>
      <c r="B16" s="1" t="s">
        <v>53</v>
      </c>
      <c r="C16" s="1" t="s">
        <v>54</v>
      </c>
    </row>
    <row r="17" spans="1:5">
      <c r="A17" t="s">
        <v>55</v>
      </c>
      <c r="B17" s="1" t="s">
        <v>53</v>
      </c>
    </row>
    <row r="19" spans="1:5">
      <c r="A19" t="s">
        <v>56</v>
      </c>
      <c r="B19" t="s">
        <v>64</v>
      </c>
      <c r="D19" t="s">
        <v>63</v>
      </c>
    </row>
    <row r="20" spans="1:5">
      <c r="A20" t="s">
        <v>67</v>
      </c>
      <c r="B20" t="s">
        <v>68</v>
      </c>
    </row>
    <row r="22" spans="1:5">
      <c r="A22" t="s">
        <v>57</v>
      </c>
      <c r="B22" t="s">
        <v>59</v>
      </c>
      <c r="C22">
        <v>3</v>
      </c>
    </row>
    <row r="23" spans="1:5">
      <c r="A23" t="s">
        <v>58</v>
      </c>
      <c r="B23" t="s">
        <v>60</v>
      </c>
      <c r="C23">
        <v>2</v>
      </c>
      <c r="D23" t="s">
        <v>61</v>
      </c>
      <c r="E23" t="s">
        <v>62</v>
      </c>
    </row>
    <row r="26" spans="1:5">
      <c r="A26" t="s">
        <v>65</v>
      </c>
      <c r="B26" t="s">
        <v>66</v>
      </c>
    </row>
    <row r="28" spans="1:5">
      <c r="A28" t="s">
        <v>70</v>
      </c>
    </row>
    <row r="29" spans="1:5">
      <c r="A29" t="s">
        <v>69</v>
      </c>
      <c r="B29" t="s">
        <v>72</v>
      </c>
      <c r="C29" s="8" t="s">
        <v>74</v>
      </c>
    </row>
    <row r="30" spans="1:5">
      <c r="A30" t="s">
        <v>71</v>
      </c>
      <c r="B30" t="s">
        <v>73</v>
      </c>
      <c r="C30" s="8"/>
    </row>
    <row r="34" spans="1:3">
      <c r="A34" s="2" t="s">
        <v>75</v>
      </c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</sheetData>
  <mergeCells count="2">
    <mergeCell ref="C29:C30"/>
    <mergeCell ref="A34:C3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687F-05AA-4E18-AED0-B5FFF63D5F81}">
  <dimension ref="A1:I8"/>
  <sheetViews>
    <sheetView workbookViewId="0">
      <selection activeCell="D24" sqref="D24"/>
    </sheetView>
  </sheetViews>
  <sheetFormatPr defaultRowHeight="14.25"/>
  <cols>
    <col min="1" max="1" width="51.125" bestFit="1" customWidth="1"/>
    <col min="9" max="9" width="51.125" bestFit="1" customWidth="1"/>
  </cols>
  <sheetData>
    <row r="1" spans="1:9">
      <c r="A1" t="s">
        <v>78</v>
      </c>
      <c r="B1" t="s">
        <v>77</v>
      </c>
    </row>
    <row r="3" spans="1:9">
      <c r="A3" t="s">
        <v>5</v>
      </c>
    </row>
    <row r="4" spans="1:9">
      <c r="A4" t="s">
        <v>6</v>
      </c>
    </row>
    <row r="5" spans="1:9">
      <c r="A5" t="s">
        <v>7</v>
      </c>
      <c r="I5" t="s">
        <v>9</v>
      </c>
    </row>
    <row r="6" spans="1:9">
      <c r="A6" s="1" t="s">
        <v>8</v>
      </c>
      <c r="I6" t="s">
        <v>10</v>
      </c>
    </row>
    <row r="8" spans="1:9">
      <c r="A8" t="s">
        <v>76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64C3D-906C-41C9-AA20-AADC42718D25}">
  <dimension ref="A1:B11"/>
  <sheetViews>
    <sheetView topLeftCell="A7" workbookViewId="0">
      <selection activeCell="A13" sqref="A13"/>
    </sheetView>
  </sheetViews>
  <sheetFormatPr defaultRowHeight="14.25"/>
  <cols>
    <col min="1" max="1" width="29" bestFit="1" customWidth="1"/>
    <col min="2" max="2" width="26.5" bestFit="1" customWidth="1"/>
  </cols>
  <sheetData>
    <row r="1" spans="1:2">
      <c r="A1" t="s">
        <v>79</v>
      </c>
      <c r="B1" t="s">
        <v>80</v>
      </c>
    </row>
    <row r="2" spans="1:2">
      <c r="A2" t="s">
        <v>82</v>
      </c>
      <c r="B2" t="s">
        <v>81</v>
      </c>
    </row>
    <row r="4" spans="1:2">
      <c r="A4" t="s">
        <v>85</v>
      </c>
    </row>
    <row r="5" spans="1:2">
      <c r="A5" t="s">
        <v>83</v>
      </c>
    </row>
    <row r="6" spans="1:2">
      <c r="A6" t="s">
        <v>84</v>
      </c>
    </row>
    <row r="7" spans="1:2">
      <c r="A7" t="s">
        <v>89</v>
      </c>
      <c r="B7" t="s">
        <v>90</v>
      </c>
    </row>
    <row r="9" spans="1:2">
      <c r="A9" t="s">
        <v>86</v>
      </c>
    </row>
    <row r="10" spans="1:2">
      <c r="A10" s="9" t="s">
        <v>87</v>
      </c>
      <c r="B10" s="9"/>
    </row>
    <row r="11" spans="1:2">
      <c r="A11" s="10" t="s">
        <v>88</v>
      </c>
      <c r="B11" s="10"/>
    </row>
  </sheetData>
  <mergeCells count="1">
    <mergeCell ref="A11:B1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607D8-3895-4475-A760-B10A26699DE4}">
  <dimension ref="A1"/>
  <sheetViews>
    <sheetView tabSelected="1"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SafetyLibResource</vt:lpstr>
      <vt:lpstr>CMU(时钟监控)</vt:lpstr>
      <vt:lpstr>MSTP(控制器特性测试包 )</vt:lpstr>
      <vt:lpstr>HTMSS</vt:lpstr>
      <vt:lpstr>MEH</vt:lpstr>
      <vt:lpstr>MPU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Kaiming</dc:creator>
  <cp:lastModifiedBy>Xu Kaiming</cp:lastModifiedBy>
  <dcterms:created xsi:type="dcterms:W3CDTF">2015-06-05T18:17:20Z</dcterms:created>
  <dcterms:modified xsi:type="dcterms:W3CDTF">2024-06-26T07:41:03Z</dcterms:modified>
</cp:coreProperties>
</file>