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xukaiming\Desktop\"/>
    </mc:Choice>
  </mc:AlternateContent>
  <xr:revisionPtr revIDLastSave="0" documentId="13_ncr:1_{E7756871-A9E8-4C01-93BD-68E685596AB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工作簿1" sheetId="1" r:id="rId1"/>
    <sheet name="128点FFT" sheetId="2" r:id="rId2"/>
    <sheet name="64点FFT" sheetId="3" r:id="rId3"/>
  </sheets>
  <calcPr calcId="181029"/>
</workbook>
</file>

<file path=xl/calcChain.xml><?xml version="1.0" encoding="utf-8"?>
<calcChain xmlns="http://schemas.openxmlformats.org/spreadsheetml/2006/main">
  <c r="C9" i="3" l="1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8" i="3"/>
  <c r="K71" i="3"/>
  <c r="J71" i="3"/>
  <c r="L71" i="3" s="1"/>
  <c r="O71" i="3" s="1"/>
  <c r="E71" i="3"/>
  <c r="D71" i="3"/>
  <c r="K70" i="3"/>
  <c r="J70" i="3"/>
  <c r="E70" i="3"/>
  <c r="D70" i="3"/>
  <c r="K69" i="3"/>
  <c r="J69" i="3"/>
  <c r="E69" i="3"/>
  <c r="F69" i="3" s="1"/>
  <c r="D69" i="3"/>
  <c r="K68" i="3"/>
  <c r="J68" i="3"/>
  <c r="E68" i="3"/>
  <c r="D68" i="3"/>
  <c r="K67" i="3"/>
  <c r="J67" i="3"/>
  <c r="E67" i="3"/>
  <c r="F67" i="3" s="1"/>
  <c r="D67" i="3"/>
  <c r="K66" i="3"/>
  <c r="M66" i="3" s="1"/>
  <c r="J66" i="3"/>
  <c r="E66" i="3"/>
  <c r="D66" i="3"/>
  <c r="K65" i="3"/>
  <c r="J65" i="3"/>
  <c r="E65" i="3"/>
  <c r="F65" i="3" s="1"/>
  <c r="D65" i="3"/>
  <c r="K64" i="3"/>
  <c r="J64" i="3"/>
  <c r="E64" i="3"/>
  <c r="D64" i="3"/>
  <c r="K63" i="3"/>
  <c r="J63" i="3"/>
  <c r="E63" i="3"/>
  <c r="D63" i="3"/>
  <c r="K62" i="3"/>
  <c r="J62" i="3"/>
  <c r="E62" i="3"/>
  <c r="F62" i="3" s="1"/>
  <c r="D62" i="3"/>
  <c r="K61" i="3"/>
  <c r="J61" i="3"/>
  <c r="E61" i="3"/>
  <c r="F61" i="3" s="1"/>
  <c r="D61" i="3"/>
  <c r="K60" i="3"/>
  <c r="J60" i="3"/>
  <c r="E60" i="3"/>
  <c r="F60" i="3" s="1"/>
  <c r="G60" i="3" s="1"/>
  <c r="H60" i="3" s="1"/>
  <c r="D60" i="3"/>
  <c r="K59" i="3"/>
  <c r="J59" i="3"/>
  <c r="E59" i="3"/>
  <c r="F59" i="3" s="1"/>
  <c r="D59" i="3"/>
  <c r="K58" i="3"/>
  <c r="J58" i="3"/>
  <c r="E58" i="3"/>
  <c r="D58" i="3"/>
  <c r="K57" i="3"/>
  <c r="J57" i="3"/>
  <c r="E57" i="3"/>
  <c r="F57" i="3" s="1"/>
  <c r="D57" i="3"/>
  <c r="K56" i="3"/>
  <c r="J56" i="3"/>
  <c r="L56" i="3" s="1"/>
  <c r="O56" i="3" s="1"/>
  <c r="E56" i="3"/>
  <c r="D56" i="3"/>
  <c r="K55" i="3"/>
  <c r="J55" i="3"/>
  <c r="E55" i="3"/>
  <c r="D55" i="3"/>
  <c r="K54" i="3"/>
  <c r="J54" i="3"/>
  <c r="M54" i="3" s="1"/>
  <c r="E54" i="3"/>
  <c r="D54" i="3"/>
  <c r="K53" i="3"/>
  <c r="J53" i="3"/>
  <c r="E53" i="3"/>
  <c r="F53" i="3" s="1"/>
  <c r="D53" i="3"/>
  <c r="K52" i="3"/>
  <c r="J52" i="3"/>
  <c r="E52" i="3"/>
  <c r="F52" i="3" s="1"/>
  <c r="G52" i="3" s="1"/>
  <c r="H52" i="3" s="1"/>
  <c r="D52" i="3"/>
  <c r="K51" i="3"/>
  <c r="J51" i="3"/>
  <c r="E51" i="3"/>
  <c r="F51" i="3" s="1"/>
  <c r="D51" i="3"/>
  <c r="K50" i="3"/>
  <c r="J50" i="3"/>
  <c r="L50" i="3" s="1"/>
  <c r="O50" i="3" s="1"/>
  <c r="E50" i="3"/>
  <c r="D50" i="3"/>
  <c r="K49" i="3"/>
  <c r="J49" i="3"/>
  <c r="E49" i="3"/>
  <c r="F49" i="3" s="1"/>
  <c r="D49" i="3"/>
  <c r="K48" i="3"/>
  <c r="J48" i="3"/>
  <c r="L48" i="3" s="1"/>
  <c r="O48" i="3" s="1"/>
  <c r="E48" i="3"/>
  <c r="D48" i="3"/>
  <c r="K47" i="3"/>
  <c r="J47" i="3"/>
  <c r="L47" i="3" s="1"/>
  <c r="O47" i="3" s="1"/>
  <c r="E47" i="3"/>
  <c r="D47" i="3"/>
  <c r="K46" i="3"/>
  <c r="J46" i="3"/>
  <c r="L46" i="3" s="1"/>
  <c r="O46" i="3" s="1"/>
  <c r="E46" i="3"/>
  <c r="F46" i="3" s="1"/>
  <c r="D46" i="3"/>
  <c r="K45" i="3"/>
  <c r="J45" i="3"/>
  <c r="E45" i="3"/>
  <c r="F45" i="3" s="1"/>
  <c r="D45" i="3"/>
  <c r="K44" i="3"/>
  <c r="J44" i="3"/>
  <c r="E44" i="3"/>
  <c r="F44" i="3" s="1"/>
  <c r="D44" i="3"/>
  <c r="K43" i="3"/>
  <c r="J43" i="3"/>
  <c r="E43" i="3"/>
  <c r="F43" i="3" s="1"/>
  <c r="D43" i="3"/>
  <c r="K42" i="3"/>
  <c r="J42" i="3"/>
  <c r="E42" i="3"/>
  <c r="D42" i="3"/>
  <c r="K41" i="3"/>
  <c r="J41" i="3"/>
  <c r="E41" i="3"/>
  <c r="F41" i="3" s="1"/>
  <c r="D41" i="3"/>
  <c r="K40" i="3"/>
  <c r="J40" i="3"/>
  <c r="E40" i="3"/>
  <c r="D40" i="3"/>
  <c r="K39" i="3"/>
  <c r="J39" i="3"/>
  <c r="L39" i="3" s="1"/>
  <c r="O39" i="3" s="1"/>
  <c r="E39" i="3"/>
  <c r="D39" i="3"/>
  <c r="K38" i="3"/>
  <c r="L38" i="3" s="1"/>
  <c r="O38" i="3" s="1"/>
  <c r="J38" i="3"/>
  <c r="E38" i="3"/>
  <c r="D38" i="3"/>
  <c r="K37" i="3"/>
  <c r="J37" i="3"/>
  <c r="E37" i="3"/>
  <c r="F37" i="3" s="1"/>
  <c r="G37" i="3" s="1"/>
  <c r="H37" i="3" s="1"/>
  <c r="D37" i="3"/>
  <c r="K36" i="3"/>
  <c r="J36" i="3"/>
  <c r="E36" i="3"/>
  <c r="F36" i="3" s="1"/>
  <c r="D36" i="3"/>
  <c r="K35" i="3"/>
  <c r="J35" i="3"/>
  <c r="E35" i="3"/>
  <c r="F35" i="3" s="1"/>
  <c r="D35" i="3"/>
  <c r="K34" i="3"/>
  <c r="J34" i="3"/>
  <c r="E34" i="3"/>
  <c r="D34" i="3"/>
  <c r="K33" i="3"/>
  <c r="J33" i="3"/>
  <c r="E33" i="3"/>
  <c r="F33" i="3" s="1"/>
  <c r="D33" i="3"/>
  <c r="K32" i="3"/>
  <c r="J32" i="3"/>
  <c r="E32" i="3"/>
  <c r="F32" i="3" s="1"/>
  <c r="G32" i="3" s="1"/>
  <c r="H32" i="3" s="1"/>
  <c r="D32" i="3"/>
  <c r="K31" i="3"/>
  <c r="J31" i="3"/>
  <c r="E31" i="3"/>
  <c r="D31" i="3"/>
  <c r="K30" i="3"/>
  <c r="J30" i="3"/>
  <c r="E30" i="3"/>
  <c r="F30" i="3" s="1"/>
  <c r="D30" i="3"/>
  <c r="K29" i="3"/>
  <c r="J29" i="3"/>
  <c r="E29" i="3"/>
  <c r="F29" i="3" s="1"/>
  <c r="D29" i="3"/>
  <c r="K28" i="3"/>
  <c r="J28" i="3"/>
  <c r="E28" i="3"/>
  <c r="D28" i="3"/>
  <c r="K27" i="3"/>
  <c r="J27" i="3"/>
  <c r="E27" i="3"/>
  <c r="F27" i="3" s="1"/>
  <c r="D27" i="3"/>
  <c r="K26" i="3"/>
  <c r="J26" i="3"/>
  <c r="E26" i="3"/>
  <c r="D26" i="3"/>
  <c r="K25" i="3"/>
  <c r="J25" i="3"/>
  <c r="E25" i="3"/>
  <c r="F25" i="3" s="1"/>
  <c r="G25" i="3" s="1"/>
  <c r="H25" i="3" s="1"/>
  <c r="D25" i="3"/>
  <c r="K24" i="3"/>
  <c r="J24" i="3"/>
  <c r="E24" i="3"/>
  <c r="D24" i="3"/>
  <c r="K23" i="3"/>
  <c r="J23" i="3"/>
  <c r="E23" i="3"/>
  <c r="D23" i="3"/>
  <c r="K22" i="3"/>
  <c r="J22" i="3"/>
  <c r="E22" i="3"/>
  <c r="F22" i="3" s="1"/>
  <c r="D22" i="3"/>
  <c r="K21" i="3"/>
  <c r="J21" i="3"/>
  <c r="E21" i="3"/>
  <c r="F21" i="3" s="1"/>
  <c r="D21" i="3"/>
  <c r="K20" i="3"/>
  <c r="J20" i="3"/>
  <c r="E20" i="3"/>
  <c r="F20" i="3" s="1"/>
  <c r="G20" i="3" s="1"/>
  <c r="H20" i="3" s="1"/>
  <c r="D20" i="3"/>
  <c r="K19" i="3"/>
  <c r="M19" i="3" s="1"/>
  <c r="J19" i="3"/>
  <c r="E19" i="3"/>
  <c r="F19" i="3" s="1"/>
  <c r="D19" i="3"/>
  <c r="K18" i="3"/>
  <c r="M18" i="3" s="1"/>
  <c r="J18" i="3"/>
  <c r="E18" i="3"/>
  <c r="D18" i="3"/>
  <c r="K17" i="3"/>
  <c r="J17" i="3"/>
  <c r="E17" i="3"/>
  <c r="D17" i="3"/>
  <c r="K16" i="3"/>
  <c r="J16" i="3"/>
  <c r="E16" i="3"/>
  <c r="D16" i="3"/>
  <c r="K15" i="3"/>
  <c r="J15" i="3"/>
  <c r="E15" i="3"/>
  <c r="D15" i="3"/>
  <c r="K14" i="3"/>
  <c r="J14" i="3"/>
  <c r="E14" i="3"/>
  <c r="F14" i="3" s="1"/>
  <c r="G14" i="3" s="1"/>
  <c r="H14" i="3" s="1"/>
  <c r="D14" i="3"/>
  <c r="K13" i="3"/>
  <c r="J13" i="3"/>
  <c r="E13" i="3"/>
  <c r="D13" i="3"/>
  <c r="K12" i="3"/>
  <c r="J12" i="3"/>
  <c r="E12" i="3"/>
  <c r="F12" i="3" s="1"/>
  <c r="G12" i="3" s="1"/>
  <c r="H12" i="3" s="1"/>
  <c r="D12" i="3"/>
  <c r="K11" i="3"/>
  <c r="J11" i="3"/>
  <c r="E11" i="3"/>
  <c r="F11" i="3" s="1"/>
  <c r="D11" i="3"/>
  <c r="K10" i="3"/>
  <c r="J10" i="3"/>
  <c r="E10" i="3"/>
  <c r="F10" i="3" s="1"/>
  <c r="G10" i="3" s="1"/>
  <c r="H10" i="3" s="1"/>
  <c r="D10" i="3"/>
  <c r="K9" i="3"/>
  <c r="M9" i="3" s="1"/>
  <c r="J9" i="3"/>
  <c r="L9" i="3" s="1"/>
  <c r="O9" i="3" s="1"/>
  <c r="E9" i="3"/>
  <c r="D9" i="3"/>
  <c r="K8" i="3"/>
  <c r="J8" i="3"/>
  <c r="E8" i="3"/>
  <c r="F8" i="3" s="1"/>
  <c r="G8" i="3" s="1"/>
  <c r="H8" i="3" s="1"/>
  <c r="D8" i="3"/>
  <c r="G6" i="3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C5" i="1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K135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8" i="2"/>
  <c r="L68" i="3" l="1"/>
  <c r="O68" i="3" s="1"/>
  <c r="L67" i="3"/>
  <c r="O67" i="3" s="1"/>
  <c r="L66" i="3"/>
  <c r="O66" i="3" s="1"/>
  <c r="L64" i="3"/>
  <c r="O64" i="3" s="1"/>
  <c r="L55" i="3"/>
  <c r="O55" i="3" s="1"/>
  <c r="L45" i="3"/>
  <c r="O45" i="3" s="1"/>
  <c r="M42" i="3"/>
  <c r="L40" i="3"/>
  <c r="O40" i="3" s="1"/>
  <c r="M39" i="3"/>
  <c r="L37" i="3"/>
  <c r="O37" i="3" s="1"/>
  <c r="M36" i="3"/>
  <c r="M35" i="3"/>
  <c r="M31" i="3"/>
  <c r="M28" i="3"/>
  <c r="M23" i="3"/>
  <c r="M22" i="3"/>
  <c r="L20" i="3"/>
  <c r="O20" i="3" s="1"/>
  <c r="M17" i="3"/>
  <c r="M16" i="3"/>
  <c r="M15" i="3"/>
  <c r="L10" i="3"/>
  <c r="O10" i="3" s="1"/>
  <c r="L14" i="3"/>
  <c r="O14" i="3" s="1"/>
  <c r="L22" i="3"/>
  <c r="O22" i="3" s="1"/>
  <c r="L24" i="3"/>
  <c r="O24" i="3" s="1"/>
  <c r="M26" i="3"/>
  <c r="M34" i="3"/>
  <c r="L42" i="3"/>
  <c r="O42" i="3" s="1"/>
  <c r="L44" i="3"/>
  <c r="O44" i="3" s="1"/>
  <c r="M50" i="3"/>
  <c r="M52" i="3"/>
  <c r="M58" i="3"/>
  <c r="M60" i="3"/>
  <c r="L11" i="3"/>
  <c r="O11" i="3" s="1"/>
  <c r="M13" i="3"/>
  <c r="L17" i="3"/>
  <c r="O17" i="3" s="1"/>
  <c r="L23" i="3"/>
  <c r="O23" i="3" s="1"/>
  <c r="L27" i="3"/>
  <c r="O27" i="3" s="1"/>
  <c r="L31" i="3"/>
  <c r="O31" i="3" s="1"/>
  <c r="L35" i="3"/>
  <c r="O35" i="3" s="1"/>
  <c r="M47" i="3"/>
  <c r="M51" i="3"/>
  <c r="L53" i="3"/>
  <c r="O53" i="3" s="1"/>
  <c r="M55" i="3"/>
  <c r="M59" i="3"/>
  <c r="L61" i="3"/>
  <c r="O61" i="3" s="1"/>
  <c r="M63" i="3"/>
  <c r="M71" i="3"/>
  <c r="F64" i="3"/>
  <c r="G64" i="3" s="1"/>
  <c r="H64" i="3" s="1"/>
  <c r="L58" i="3"/>
  <c r="O58" i="3" s="1"/>
  <c r="M8" i="3"/>
  <c r="L18" i="3"/>
  <c r="O18" i="3" s="1"/>
  <c r="G22" i="3"/>
  <c r="H22" i="3" s="1"/>
  <c r="M25" i="3"/>
  <c r="G29" i="3"/>
  <c r="H29" i="3" s="1"/>
  <c r="F31" i="3"/>
  <c r="G31" i="3" s="1"/>
  <c r="H31" i="3" s="1"/>
  <c r="M32" i="3"/>
  <c r="M43" i="3"/>
  <c r="F47" i="3"/>
  <c r="G47" i="3" s="1"/>
  <c r="H47" i="3" s="1"/>
  <c r="L52" i="3"/>
  <c r="O52" i="3" s="1"/>
  <c r="L60" i="3"/>
  <c r="O60" i="3" s="1"/>
  <c r="G62" i="3"/>
  <c r="H62" i="3" s="1"/>
  <c r="M65" i="3"/>
  <c r="M27" i="3"/>
  <c r="L34" i="3"/>
  <c r="O34" i="3" s="1"/>
  <c r="F39" i="3"/>
  <c r="G39" i="3" s="1"/>
  <c r="H39" i="3" s="1"/>
  <c r="G69" i="3"/>
  <c r="H69" i="3" s="1"/>
  <c r="L15" i="3"/>
  <c r="O15" i="3" s="1"/>
  <c r="M20" i="3"/>
  <c r="M29" i="3"/>
  <c r="G33" i="3"/>
  <c r="H33" i="3" s="1"/>
  <c r="M37" i="3"/>
  <c r="G44" i="3"/>
  <c r="H44" i="3" s="1"/>
  <c r="F71" i="3"/>
  <c r="G71" i="3" s="1"/>
  <c r="H71" i="3" s="1"/>
  <c r="M10" i="3"/>
  <c r="L12" i="3"/>
  <c r="O12" i="3" s="1"/>
  <c r="G19" i="3"/>
  <c r="H19" i="3" s="1"/>
  <c r="G36" i="3"/>
  <c r="H36" i="3" s="1"/>
  <c r="G46" i="3"/>
  <c r="H46" i="3" s="1"/>
  <c r="G51" i="3"/>
  <c r="H51" i="3" s="1"/>
  <c r="M67" i="3"/>
  <c r="L69" i="3"/>
  <c r="O69" i="3" s="1"/>
  <c r="M11" i="3"/>
  <c r="M68" i="3"/>
  <c r="M12" i="3"/>
  <c r="F16" i="3"/>
  <c r="G16" i="3" s="1"/>
  <c r="H16" i="3" s="1"/>
  <c r="L19" i="3"/>
  <c r="O19" i="3" s="1"/>
  <c r="G21" i="3"/>
  <c r="H21" i="3" s="1"/>
  <c r="M24" i="3"/>
  <c r="M33" i="3"/>
  <c r="M46" i="3"/>
  <c r="L51" i="3"/>
  <c r="O51" i="3" s="1"/>
  <c r="M56" i="3"/>
  <c r="F63" i="3"/>
  <c r="G63" i="3" s="1"/>
  <c r="H63" i="3" s="1"/>
  <c r="M69" i="3"/>
  <c r="M53" i="3"/>
  <c r="G11" i="3"/>
  <c r="H11" i="3" s="1"/>
  <c r="M14" i="3"/>
  <c r="M21" i="3"/>
  <c r="F23" i="3"/>
  <c r="G23" i="3" s="1"/>
  <c r="H23" i="3" s="1"/>
  <c r="M30" i="3"/>
  <c r="M38" i="3"/>
  <c r="F55" i="3"/>
  <c r="G55" i="3" s="1"/>
  <c r="H55" i="3" s="1"/>
  <c r="L63" i="3"/>
  <c r="O63" i="3" s="1"/>
  <c r="F68" i="3"/>
  <c r="G68" i="3" s="1"/>
  <c r="H68" i="3" s="1"/>
  <c r="F48" i="3"/>
  <c r="G48" i="3" s="1"/>
  <c r="H48" i="3" s="1"/>
  <c r="F40" i="3"/>
  <c r="G40" i="3" s="1"/>
  <c r="H40" i="3" s="1"/>
  <c r="F70" i="3"/>
  <c r="G70" i="3" s="1"/>
  <c r="H70" i="3" s="1"/>
  <c r="F66" i="3"/>
  <c r="G66" i="3" s="1"/>
  <c r="H66" i="3" s="1"/>
  <c r="F42" i="3"/>
  <c r="G42" i="3" s="1"/>
  <c r="H42" i="3" s="1"/>
  <c r="F18" i="3"/>
  <c r="G18" i="3" s="1"/>
  <c r="H18" i="3" s="1"/>
  <c r="F15" i="3"/>
  <c r="G15" i="3" s="1"/>
  <c r="H15" i="3" s="1"/>
  <c r="F58" i="3"/>
  <c r="G58" i="3" s="1"/>
  <c r="H58" i="3" s="1"/>
  <c r="F9" i="3"/>
  <c r="G9" i="3" s="1"/>
  <c r="H9" i="3" s="1"/>
  <c r="F56" i="3"/>
  <c r="G56" i="3" s="1"/>
  <c r="H56" i="3" s="1"/>
  <c r="F13" i="3"/>
  <c r="G13" i="3" s="1"/>
  <c r="H13" i="3" s="1"/>
  <c r="F17" i="3"/>
  <c r="G17" i="3" s="1"/>
  <c r="H17" i="3" s="1"/>
  <c r="F38" i="3"/>
  <c r="G38" i="3" s="1"/>
  <c r="H38" i="3" s="1"/>
  <c r="F24" i="3"/>
  <c r="G24" i="3" s="1"/>
  <c r="H24" i="3" s="1"/>
  <c r="F28" i="3"/>
  <c r="G28" i="3" s="1"/>
  <c r="H28" i="3" s="1"/>
  <c r="F54" i="3"/>
  <c r="G54" i="3" s="1"/>
  <c r="H54" i="3" s="1"/>
  <c r="L29" i="3"/>
  <c r="O29" i="3" s="1"/>
  <c r="M41" i="3"/>
  <c r="L41" i="3"/>
  <c r="O41" i="3" s="1"/>
  <c r="G49" i="3"/>
  <c r="H49" i="3" s="1"/>
  <c r="L54" i="3"/>
  <c r="O54" i="3" s="1"/>
  <c r="L13" i="3"/>
  <c r="O13" i="3" s="1"/>
  <c r="L21" i="3"/>
  <c r="O21" i="3" s="1"/>
  <c r="G27" i="3"/>
  <c r="H27" i="3" s="1"/>
  <c r="L30" i="3"/>
  <c r="O30" i="3" s="1"/>
  <c r="G35" i="3"/>
  <c r="H35" i="3" s="1"/>
  <c r="G61" i="3"/>
  <c r="H61" i="3" s="1"/>
  <c r="M62" i="3"/>
  <c r="L62" i="3"/>
  <c r="O62" i="3" s="1"/>
  <c r="G67" i="3"/>
  <c r="H67" i="3" s="1"/>
  <c r="L8" i="3"/>
  <c r="O8" i="3" s="1"/>
  <c r="L16" i="3"/>
  <c r="O16" i="3" s="1"/>
  <c r="L25" i="3"/>
  <c r="O25" i="3" s="1"/>
  <c r="L32" i="3"/>
  <c r="O32" i="3" s="1"/>
  <c r="M48" i="3"/>
  <c r="G59" i="3"/>
  <c r="H59" i="3" s="1"/>
  <c r="L26" i="3"/>
  <c r="O26" i="3" s="1"/>
  <c r="G45" i="3"/>
  <c r="H45" i="3" s="1"/>
  <c r="M49" i="3"/>
  <c r="L49" i="3"/>
  <c r="O49" i="3" s="1"/>
  <c r="G57" i="3"/>
  <c r="H57" i="3" s="1"/>
  <c r="G65" i="3"/>
  <c r="H65" i="3" s="1"/>
  <c r="F26" i="3"/>
  <c r="G26" i="3" s="1"/>
  <c r="H26" i="3" s="1"/>
  <c r="L33" i="3"/>
  <c r="O33" i="3" s="1"/>
  <c r="L36" i="3"/>
  <c r="O36" i="3" s="1"/>
  <c r="G43" i="3"/>
  <c r="H43" i="3" s="1"/>
  <c r="F50" i="3"/>
  <c r="G50" i="3" s="1"/>
  <c r="H50" i="3" s="1"/>
  <c r="L59" i="3"/>
  <c r="O59" i="3" s="1"/>
  <c r="M61" i="3"/>
  <c r="G30" i="3"/>
  <c r="H30" i="3" s="1"/>
  <c r="F34" i="3"/>
  <c r="G34" i="3" s="1"/>
  <c r="H34" i="3" s="1"/>
  <c r="G41" i="3"/>
  <c r="H41" i="3" s="1"/>
  <c r="L28" i="3"/>
  <c r="O28" i="3" s="1"/>
  <c r="M40" i="3"/>
  <c r="L43" i="3"/>
  <c r="O43" i="3" s="1"/>
  <c r="M44" i="3"/>
  <c r="M45" i="3"/>
  <c r="G53" i="3"/>
  <c r="H53" i="3" s="1"/>
  <c r="M57" i="3"/>
  <c r="L57" i="3"/>
  <c r="O57" i="3" s="1"/>
  <c r="M64" i="3"/>
  <c r="M70" i="3"/>
  <c r="L70" i="3"/>
  <c r="O70" i="3" s="1"/>
  <c r="L65" i="3"/>
  <c r="O65" i="3" s="1"/>
  <c r="L67" i="2"/>
  <c r="O67" i="2" s="1"/>
  <c r="L35" i="2"/>
  <c r="O35" i="2" s="1"/>
  <c r="L19" i="2"/>
  <c r="O19" i="2" s="1"/>
  <c r="L11" i="2"/>
  <c r="O11" i="2" s="1"/>
  <c r="L107" i="2"/>
  <c r="O107" i="2" s="1"/>
  <c r="L83" i="2"/>
  <c r="O83" i="2" s="1"/>
  <c r="L38" i="2"/>
  <c r="O38" i="2" s="1"/>
  <c r="L9" i="2"/>
  <c r="O9" i="2" s="1"/>
  <c r="L134" i="2"/>
  <c r="O134" i="2" s="1"/>
  <c r="L131" i="2"/>
  <c r="O131" i="2" s="1"/>
  <c r="L126" i="2"/>
  <c r="O126" i="2" s="1"/>
  <c r="L123" i="2"/>
  <c r="O123" i="2" s="1"/>
  <c r="L118" i="2"/>
  <c r="O118" i="2" s="1"/>
  <c r="L115" i="2"/>
  <c r="O115" i="2" s="1"/>
  <c r="L110" i="2"/>
  <c r="O110" i="2" s="1"/>
  <c r="L102" i="2"/>
  <c r="O102" i="2" s="1"/>
  <c r="L99" i="2"/>
  <c r="O99" i="2" s="1"/>
  <c r="L94" i="2"/>
  <c r="O94" i="2" s="1"/>
  <c r="L91" i="2"/>
  <c r="O91" i="2" s="1"/>
  <c r="L86" i="2"/>
  <c r="O86" i="2" s="1"/>
  <c r="L78" i="2"/>
  <c r="O78" i="2" s="1"/>
  <c r="L75" i="2"/>
  <c r="O75" i="2" s="1"/>
  <c r="L70" i="2"/>
  <c r="O70" i="2" s="1"/>
  <c r="L62" i="2"/>
  <c r="O62" i="2" s="1"/>
  <c r="L59" i="2"/>
  <c r="O59" i="2" s="1"/>
  <c r="L54" i="2"/>
  <c r="O54" i="2" s="1"/>
  <c r="L52" i="2"/>
  <c r="O52" i="2" s="1"/>
  <c r="L51" i="2"/>
  <c r="O51" i="2" s="1"/>
  <c r="L46" i="2"/>
  <c r="O46" i="2" s="1"/>
  <c r="L44" i="2"/>
  <c r="O44" i="2" s="1"/>
  <c r="L43" i="2"/>
  <c r="O43" i="2" s="1"/>
  <c r="L36" i="2"/>
  <c r="O36" i="2" s="1"/>
  <c r="L30" i="2"/>
  <c r="O30" i="2" s="1"/>
  <c r="L28" i="2"/>
  <c r="O28" i="2" s="1"/>
  <c r="L27" i="2"/>
  <c r="O27" i="2" s="1"/>
  <c r="L22" i="2"/>
  <c r="O22" i="2" s="1"/>
  <c r="L20" i="2"/>
  <c r="O20" i="2" s="1"/>
  <c r="L14" i="2"/>
  <c r="O14" i="2" s="1"/>
  <c r="L12" i="2"/>
  <c r="O12" i="2" s="1"/>
  <c r="L133" i="2"/>
  <c r="O133" i="2" s="1"/>
  <c r="L125" i="2"/>
  <c r="O125" i="2" s="1"/>
  <c r="L117" i="2"/>
  <c r="O117" i="2" s="1"/>
  <c r="L109" i="2"/>
  <c r="O109" i="2" s="1"/>
  <c r="L101" i="2"/>
  <c r="O101" i="2" s="1"/>
  <c r="L93" i="2"/>
  <c r="O93" i="2" s="1"/>
  <c r="L85" i="2"/>
  <c r="O85" i="2" s="1"/>
  <c r="L77" i="2"/>
  <c r="O77" i="2" s="1"/>
  <c r="L69" i="2"/>
  <c r="O69" i="2" s="1"/>
  <c r="L61" i="2"/>
  <c r="O61" i="2" s="1"/>
  <c r="L53" i="2"/>
  <c r="O53" i="2" s="1"/>
  <c r="L45" i="2"/>
  <c r="O45" i="2" s="1"/>
  <c r="L37" i="2"/>
  <c r="O37" i="2" s="1"/>
  <c r="L29" i="2"/>
  <c r="O29" i="2" s="1"/>
  <c r="L21" i="2"/>
  <c r="O21" i="2" s="1"/>
  <c r="L13" i="2"/>
  <c r="O13" i="2" s="1"/>
  <c r="L129" i="2"/>
  <c r="O129" i="2" s="1"/>
  <c r="L121" i="2"/>
  <c r="O121" i="2" s="1"/>
  <c r="L113" i="2"/>
  <c r="O113" i="2" s="1"/>
  <c r="L105" i="2"/>
  <c r="O105" i="2" s="1"/>
  <c r="L97" i="2"/>
  <c r="O97" i="2" s="1"/>
  <c r="L89" i="2"/>
  <c r="O89" i="2" s="1"/>
  <c r="L81" i="2"/>
  <c r="O81" i="2" s="1"/>
  <c r="L73" i="2"/>
  <c r="O73" i="2" s="1"/>
  <c r="L65" i="2"/>
  <c r="O65" i="2" s="1"/>
  <c r="L57" i="2"/>
  <c r="O57" i="2" s="1"/>
  <c r="L49" i="2"/>
  <c r="O49" i="2" s="1"/>
  <c r="L41" i="2"/>
  <c r="O41" i="2" s="1"/>
  <c r="L33" i="2"/>
  <c r="O33" i="2" s="1"/>
  <c r="L25" i="2"/>
  <c r="O25" i="2" s="1"/>
  <c r="L17" i="2"/>
  <c r="O17" i="2" s="1"/>
  <c r="L127" i="2"/>
  <c r="O127" i="2" s="1"/>
  <c r="L119" i="2"/>
  <c r="O119" i="2" s="1"/>
  <c r="L111" i="2"/>
  <c r="O111" i="2" s="1"/>
  <c r="L103" i="2"/>
  <c r="O103" i="2" s="1"/>
  <c r="L95" i="2"/>
  <c r="O95" i="2" s="1"/>
  <c r="L87" i="2"/>
  <c r="O87" i="2" s="1"/>
  <c r="L79" i="2"/>
  <c r="O79" i="2" s="1"/>
  <c r="L71" i="2"/>
  <c r="O71" i="2" s="1"/>
  <c r="L63" i="2"/>
  <c r="O63" i="2" s="1"/>
  <c r="L55" i="2"/>
  <c r="O55" i="2" s="1"/>
  <c r="L47" i="2"/>
  <c r="O47" i="2" s="1"/>
  <c r="L39" i="2"/>
  <c r="O39" i="2" s="1"/>
  <c r="L31" i="2"/>
  <c r="O31" i="2" s="1"/>
  <c r="L23" i="2"/>
  <c r="O23" i="2" s="1"/>
  <c r="L15" i="2"/>
  <c r="O15" i="2" s="1"/>
  <c r="M133" i="2"/>
  <c r="M125" i="2"/>
  <c r="M117" i="2"/>
  <c r="M109" i="2"/>
  <c r="M101" i="2"/>
  <c r="M93" i="2"/>
  <c r="M85" i="2"/>
  <c r="M77" i="2"/>
  <c r="M69" i="2"/>
  <c r="M61" i="2"/>
  <c r="M53" i="2"/>
  <c r="M45" i="2"/>
  <c r="M37" i="2"/>
  <c r="M29" i="2"/>
  <c r="M21" i="2"/>
  <c r="M13" i="2"/>
  <c r="M132" i="2"/>
  <c r="M124" i="2"/>
  <c r="M116" i="2"/>
  <c r="M108" i="2"/>
  <c r="M100" i="2"/>
  <c r="M92" i="2"/>
  <c r="M84" i="2"/>
  <c r="M76" i="2"/>
  <c r="M68" i="2"/>
  <c r="M60" i="2"/>
  <c r="M130" i="2"/>
  <c r="M122" i="2"/>
  <c r="M114" i="2"/>
  <c r="M106" i="2"/>
  <c r="M98" i="2"/>
  <c r="M90" i="2"/>
  <c r="M82" i="2"/>
  <c r="M74" i="2"/>
  <c r="M66" i="2"/>
  <c r="M58" i="2"/>
  <c r="M50" i="2"/>
  <c r="M42" i="2"/>
  <c r="M34" i="2"/>
  <c r="M26" i="2"/>
  <c r="M18" i="2"/>
  <c r="M10" i="2"/>
  <c r="M128" i="2"/>
  <c r="M120" i="2"/>
  <c r="M112" i="2"/>
  <c r="M104" i="2"/>
  <c r="M96" i="2"/>
  <c r="M88" i="2"/>
  <c r="M80" i="2"/>
  <c r="M72" i="2"/>
  <c r="M64" i="2"/>
  <c r="M56" i="2"/>
  <c r="M48" i="2"/>
  <c r="M40" i="2"/>
  <c r="M32" i="2"/>
  <c r="M24" i="2"/>
  <c r="M16" i="2"/>
  <c r="M135" i="2"/>
  <c r="L128" i="2"/>
  <c r="O128" i="2" s="1"/>
  <c r="L120" i="2"/>
  <c r="O120" i="2" s="1"/>
  <c r="L112" i="2"/>
  <c r="O112" i="2" s="1"/>
  <c r="L104" i="2"/>
  <c r="O104" i="2" s="1"/>
  <c r="L96" i="2"/>
  <c r="O96" i="2" s="1"/>
  <c r="L88" i="2"/>
  <c r="O88" i="2" s="1"/>
  <c r="L80" i="2"/>
  <c r="O80" i="2" s="1"/>
  <c r="L72" i="2"/>
  <c r="O72" i="2" s="1"/>
  <c r="L64" i="2"/>
  <c r="O64" i="2" s="1"/>
  <c r="L56" i="2"/>
  <c r="O56" i="2" s="1"/>
  <c r="L48" i="2"/>
  <c r="O48" i="2" s="1"/>
  <c r="L40" i="2"/>
  <c r="O40" i="2" s="1"/>
  <c r="L32" i="2"/>
  <c r="O32" i="2" s="1"/>
  <c r="L24" i="2"/>
  <c r="O24" i="2" s="1"/>
  <c r="L16" i="2"/>
  <c r="O16" i="2" s="1"/>
  <c r="M8" i="2"/>
  <c r="M127" i="2"/>
  <c r="M119" i="2"/>
  <c r="M111" i="2"/>
  <c r="M103" i="2"/>
  <c r="M95" i="2"/>
  <c r="M87" i="2"/>
  <c r="M79" i="2"/>
  <c r="M71" i="2"/>
  <c r="M63" i="2"/>
  <c r="M55" i="2"/>
  <c r="M47" i="2"/>
  <c r="M39" i="2"/>
  <c r="M31" i="2"/>
  <c r="M23" i="2"/>
  <c r="M15" i="2"/>
  <c r="L135" i="2"/>
  <c r="O135" i="2" s="1"/>
  <c r="M134" i="2"/>
  <c r="M126" i="2"/>
  <c r="M118" i="2"/>
  <c r="M110" i="2"/>
  <c r="M102" i="2"/>
  <c r="M94" i="2"/>
  <c r="M86" i="2"/>
  <c r="M78" i="2"/>
  <c r="M70" i="2"/>
  <c r="M62" i="2"/>
  <c r="M54" i="2"/>
  <c r="M46" i="2"/>
  <c r="M38" i="2"/>
  <c r="M30" i="2"/>
  <c r="M22" i="2"/>
  <c r="M14" i="2"/>
  <c r="M52" i="2"/>
  <c r="M44" i="2"/>
  <c r="M36" i="2"/>
  <c r="M28" i="2"/>
  <c r="M20" i="2"/>
  <c r="M12" i="2"/>
  <c r="L132" i="2"/>
  <c r="O132" i="2" s="1"/>
  <c r="L124" i="2"/>
  <c r="O124" i="2" s="1"/>
  <c r="L116" i="2"/>
  <c r="O116" i="2" s="1"/>
  <c r="L108" i="2"/>
  <c r="O108" i="2" s="1"/>
  <c r="L100" i="2"/>
  <c r="O100" i="2" s="1"/>
  <c r="L92" i="2"/>
  <c r="O92" i="2" s="1"/>
  <c r="L84" i="2"/>
  <c r="O84" i="2" s="1"/>
  <c r="L76" i="2"/>
  <c r="O76" i="2" s="1"/>
  <c r="L68" i="2"/>
  <c r="O68" i="2" s="1"/>
  <c r="L60" i="2"/>
  <c r="O60" i="2" s="1"/>
  <c r="M131" i="2"/>
  <c r="M123" i="2"/>
  <c r="M115" i="2"/>
  <c r="M107" i="2"/>
  <c r="M99" i="2"/>
  <c r="M91" i="2"/>
  <c r="M83" i="2"/>
  <c r="M75" i="2"/>
  <c r="M67" i="2"/>
  <c r="M59" i="2"/>
  <c r="M51" i="2"/>
  <c r="M43" i="2"/>
  <c r="M35" i="2"/>
  <c r="M27" i="2"/>
  <c r="M19" i="2"/>
  <c r="M11" i="2"/>
  <c r="L130" i="2"/>
  <c r="O130" i="2" s="1"/>
  <c r="L122" i="2"/>
  <c r="O122" i="2" s="1"/>
  <c r="L114" i="2"/>
  <c r="O114" i="2" s="1"/>
  <c r="L106" i="2"/>
  <c r="O106" i="2" s="1"/>
  <c r="L98" i="2"/>
  <c r="O98" i="2" s="1"/>
  <c r="L90" i="2"/>
  <c r="O90" i="2" s="1"/>
  <c r="L82" i="2"/>
  <c r="O82" i="2" s="1"/>
  <c r="L74" i="2"/>
  <c r="O74" i="2" s="1"/>
  <c r="L66" i="2"/>
  <c r="O66" i="2" s="1"/>
  <c r="L58" i="2"/>
  <c r="O58" i="2" s="1"/>
  <c r="L50" i="2"/>
  <c r="O50" i="2" s="1"/>
  <c r="L42" i="2"/>
  <c r="O42" i="2" s="1"/>
  <c r="L34" i="2"/>
  <c r="O34" i="2" s="1"/>
  <c r="L26" i="2"/>
  <c r="O26" i="2" s="1"/>
  <c r="L18" i="2"/>
  <c r="O18" i="2" s="1"/>
  <c r="L10" i="2"/>
  <c r="O10" i="2" s="1"/>
  <c r="M129" i="2"/>
  <c r="M121" i="2"/>
  <c r="M113" i="2"/>
  <c r="M105" i="2"/>
  <c r="M97" i="2"/>
  <c r="M89" i="2"/>
  <c r="M81" i="2"/>
  <c r="M73" i="2"/>
  <c r="M65" i="2"/>
  <c r="M57" i="2"/>
  <c r="M49" i="2"/>
  <c r="M41" i="2"/>
  <c r="M33" i="2"/>
  <c r="M25" i="2"/>
  <c r="M17" i="2"/>
  <c r="M9" i="2"/>
  <c r="L8" i="2"/>
  <c r="O8" i="2" s="1"/>
  <c r="C9" i="2" l="1"/>
  <c r="C10" i="2"/>
  <c r="C11" i="2"/>
  <c r="C12" i="2"/>
  <c r="F12" i="2" s="1"/>
  <c r="C13" i="2"/>
  <c r="C14" i="2"/>
  <c r="C15" i="2"/>
  <c r="C16" i="2"/>
  <c r="C17" i="2"/>
  <c r="C18" i="2"/>
  <c r="C19" i="2"/>
  <c r="C20" i="2"/>
  <c r="F20" i="2" s="1"/>
  <c r="C21" i="2"/>
  <c r="F21" i="2" s="1"/>
  <c r="C22" i="2"/>
  <c r="C23" i="2"/>
  <c r="C24" i="2"/>
  <c r="C25" i="2"/>
  <c r="C26" i="2"/>
  <c r="C27" i="2"/>
  <c r="C28" i="2"/>
  <c r="F28" i="2" s="1"/>
  <c r="C29" i="2"/>
  <c r="F29" i="2" s="1"/>
  <c r="C30" i="2"/>
  <c r="C31" i="2"/>
  <c r="C32" i="2"/>
  <c r="C33" i="2"/>
  <c r="C34" i="2"/>
  <c r="C35" i="2"/>
  <c r="C36" i="2"/>
  <c r="F36" i="2" s="1"/>
  <c r="C37" i="2"/>
  <c r="C38" i="2"/>
  <c r="C39" i="2"/>
  <c r="C40" i="2"/>
  <c r="C41" i="2"/>
  <c r="C42" i="2"/>
  <c r="C43" i="2"/>
  <c r="C44" i="2"/>
  <c r="F44" i="2" s="1"/>
  <c r="C45" i="2"/>
  <c r="F45" i="2" s="1"/>
  <c r="C46" i="2"/>
  <c r="C47" i="2"/>
  <c r="C48" i="2"/>
  <c r="C49" i="2"/>
  <c r="C50" i="2"/>
  <c r="C51" i="2"/>
  <c r="C52" i="2"/>
  <c r="F52" i="2" s="1"/>
  <c r="C53" i="2"/>
  <c r="F53" i="2" s="1"/>
  <c r="C54" i="2"/>
  <c r="C55" i="2"/>
  <c r="C56" i="2"/>
  <c r="C57" i="2"/>
  <c r="C58" i="2"/>
  <c r="C59" i="2"/>
  <c r="C60" i="2"/>
  <c r="F60" i="2" s="1"/>
  <c r="C61" i="2"/>
  <c r="F61" i="2" s="1"/>
  <c r="C62" i="2"/>
  <c r="C63" i="2"/>
  <c r="C64" i="2"/>
  <c r="C65" i="2"/>
  <c r="C66" i="2"/>
  <c r="C67" i="2"/>
  <c r="C68" i="2"/>
  <c r="F68" i="2" s="1"/>
  <c r="G68" i="2" s="1"/>
  <c r="H68" i="2" s="1"/>
  <c r="C69" i="2"/>
  <c r="F69" i="2" s="1"/>
  <c r="C70" i="2"/>
  <c r="C71" i="2"/>
  <c r="C72" i="2"/>
  <c r="C73" i="2"/>
  <c r="C74" i="2"/>
  <c r="C75" i="2"/>
  <c r="C76" i="2"/>
  <c r="F76" i="2" s="1"/>
  <c r="C77" i="2"/>
  <c r="F77" i="2" s="1"/>
  <c r="C78" i="2"/>
  <c r="C79" i="2"/>
  <c r="C80" i="2"/>
  <c r="C81" i="2"/>
  <c r="C82" i="2"/>
  <c r="C83" i="2"/>
  <c r="C84" i="2"/>
  <c r="F84" i="2" s="1"/>
  <c r="G84" i="2" s="1"/>
  <c r="H84" i="2" s="1"/>
  <c r="C85" i="2"/>
  <c r="F85" i="2" s="1"/>
  <c r="G85" i="2" s="1"/>
  <c r="H85" i="2" s="1"/>
  <c r="C86" i="2"/>
  <c r="C87" i="2"/>
  <c r="C88" i="2"/>
  <c r="C89" i="2"/>
  <c r="C90" i="2"/>
  <c r="C91" i="2"/>
  <c r="C92" i="2"/>
  <c r="F92" i="2" s="1"/>
  <c r="G92" i="2" s="1"/>
  <c r="H92" i="2" s="1"/>
  <c r="C93" i="2"/>
  <c r="F93" i="2" s="1"/>
  <c r="C94" i="2"/>
  <c r="C95" i="2"/>
  <c r="C96" i="2"/>
  <c r="C97" i="2"/>
  <c r="C98" i="2"/>
  <c r="C99" i="2"/>
  <c r="C100" i="2"/>
  <c r="F100" i="2" s="1"/>
  <c r="G100" i="2" s="1"/>
  <c r="H100" i="2" s="1"/>
  <c r="C101" i="2"/>
  <c r="F101" i="2" s="1"/>
  <c r="G101" i="2" s="1"/>
  <c r="H101" i="2" s="1"/>
  <c r="C102" i="2"/>
  <c r="C103" i="2"/>
  <c r="C104" i="2"/>
  <c r="C105" i="2"/>
  <c r="C106" i="2"/>
  <c r="C107" i="2"/>
  <c r="C108" i="2"/>
  <c r="F108" i="2" s="1"/>
  <c r="G108" i="2" s="1"/>
  <c r="H108" i="2" s="1"/>
  <c r="C109" i="2"/>
  <c r="F109" i="2" s="1"/>
  <c r="C110" i="2"/>
  <c r="C111" i="2"/>
  <c r="C112" i="2"/>
  <c r="C113" i="2"/>
  <c r="C114" i="2"/>
  <c r="C115" i="2"/>
  <c r="C116" i="2"/>
  <c r="F116" i="2" s="1"/>
  <c r="G116" i="2" s="1"/>
  <c r="H116" i="2" s="1"/>
  <c r="C117" i="2"/>
  <c r="F117" i="2" s="1"/>
  <c r="G117" i="2" s="1"/>
  <c r="H117" i="2" s="1"/>
  <c r="C118" i="2"/>
  <c r="C119" i="2"/>
  <c r="C120" i="2"/>
  <c r="C121" i="2"/>
  <c r="C122" i="2"/>
  <c r="C123" i="2"/>
  <c r="C124" i="2"/>
  <c r="F124" i="2" s="1"/>
  <c r="G124" i="2" s="1"/>
  <c r="H124" i="2" s="1"/>
  <c r="C125" i="2"/>
  <c r="F125" i="2" s="1"/>
  <c r="C126" i="2"/>
  <c r="C127" i="2"/>
  <c r="C128" i="2"/>
  <c r="C129" i="2"/>
  <c r="C130" i="2"/>
  <c r="C131" i="2"/>
  <c r="C132" i="2"/>
  <c r="F132" i="2" s="1"/>
  <c r="G132" i="2" s="1"/>
  <c r="H132" i="2" s="1"/>
  <c r="C133" i="2"/>
  <c r="F133" i="2" s="1"/>
  <c r="G133" i="2" s="1"/>
  <c r="H133" i="2" s="1"/>
  <c r="C134" i="2"/>
  <c r="C135" i="2"/>
  <c r="C136" i="2"/>
  <c r="C8" i="2"/>
  <c r="G6" i="2"/>
  <c r="F13" i="2"/>
  <c r="F37" i="2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5" i="1"/>
  <c r="F6" i="1"/>
  <c r="F7" i="1"/>
  <c r="F8" i="1"/>
  <c r="F9" i="1"/>
  <c r="H9" i="1" s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E6" i="1"/>
  <c r="E7" i="1"/>
  <c r="E8" i="1"/>
  <c r="G8" i="1" s="1"/>
  <c r="E9" i="1"/>
  <c r="E10" i="1"/>
  <c r="G10" i="1" s="1"/>
  <c r="E11" i="1"/>
  <c r="E12" i="1"/>
  <c r="E13" i="1"/>
  <c r="E14" i="1"/>
  <c r="E15" i="1"/>
  <c r="E16" i="1"/>
  <c r="G16" i="1" s="1"/>
  <c r="E17" i="1"/>
  <c r="E18" i="1"/>
  <c r="G18" i="1" s="1"/>
  <c r="E19" i="1"/>
  <c r="E20" i="1"/>
  <c r="E21" i="1"/>
  <c r="E22" i="1"/>
  <c r="E23" i="1"/>
  <c r="E24" i="1"/>
  <c r="G24" i="1" s="1"/>
  <c r="E25" i="1"/>
  <c r="E26" i="1"/>
  <c r="G26" i="1" s="1"/>
  <c r="E27" i="1"/>
  <c r="E28" i="1"/>
  <c r="E29" i="1"/>
  <c r="E30" i="1"/>
  <c r="E31" i="1"/>
  <c r="E32" i="1"/>
  <c r="G32" i="1" s="1"/>
  <c r="E33" i="1"/>
  <c r="E34" i="1"/>
  <c r="G34" i="1" s="1"/>
  <c r="E35" i="1"/>
  <c r="E36" i="1"/>
  <c r="E37" i="1"/>
  <c r="E38" i="1"/>
  <c r="E39" i="1"/>
  <c r="E40" i="1"/>
  <c r="G40" i="1" s="1"/>
  <c r="E41" i="1"/>
  <c r="E42" i="1"/>
  <c r="G42" i="1" s="1"/>
  <c r="E43" i="1"/>
  <c r="E44" i="1"/>
  <c r="E45" i="1"/>
  <c r="E46" i="1"/>
  <c r="E47" i="1"/>
  <c r="E48" i="1"/>
  <c r="G48" i="1" s="1"/>
  <c r="E49" i="1"/>
  <c r="E50" i="1"/>
  <c r="G50" i="1" s="1"/>
  <c r="E51" i="1"/>
  <c r="E52" i="1"/>
  <c r="E53" i="1"/>
  <c r="E54" i="1"/>
  <c r="E55" i="1"/>
  <c r="E56" i="1"/>
  <c r="G56" i="1" s="1"/>
  <c r="E57" i="1"/>
  <c r="E58" i="1"/>
  <c r="G58" i="1" s="1"/>
  <c r="E59" i="1"/>
  <c r="E60" i="1"/>
  <c r="E61" i="1"/>
  <c r="E62" i="1"/>
  <c r="E63" i="1"/>
  <c r="E64" i="1"/>
  <c r="G64" i="1" s="1"/>
  <c r="E65" i="1"/>
  <c r="E66" i="1"/>
  <c r="G66" i="1" s="1"/>
  <c r="E67" i="1"/>
  <c r="E68" i="1"/>
  <c r="F5" i="1"/>
  <c r="E5" i="1"/>
  <c r="G65" i="1" l="1"/>
  <c r="G57" i="1"/>
  <c r="G49" i="1"/>
  <c r="G41" i="1"/>
  <c r="G33" i="1"/>
  <c r="G25" i="1"/>
  <c r="G17" i="1"/>
  <c r="G9" i="1"/>
  <c r="N9" i="1" s="1"/>
  <c r="G23" i="1"/>
  <c r="G68" i="1"/>
  <c r="G60" i="1"/>
  <c r="G52" i="1"/>
  <c r="H36" i="1"/>
  <c r="G28" i="1"/>
  <c r="G20" i="1"/>
  <c r="G12" i="1"/>
  <c r="G67" i="1"/>
  <c r="G59" i="1"/>
  <c r="G51" i="1"/>
  <c r="G43" i="1"/>
  <c r="G35" i="1"/>
  <c r="G27" i="1"/>
  <c r="G19" i="1"/>
  <c r="G11" i="1"/>
  <c r="G69" i="2"/>
  <c r="H69" i="2" s="1"/>
  <c r="G125" i="2"/>
  <c r="H125" i="2" s="1"/>
  <c r="G93" i="2"/>
  <c r="H93" i="2" s="1"/>
  <c r="G61" i="2"/>
  <c r="H61" i="2" s="1"/>
  <c r="G60" i="2"/>
  <c r="H60" i="2" s="1"/>
  <c r="G109" i="2"/>
  <c r="H109" i="2" s="1"/>
  <c r="G77" i="2"/>
  <c r="H77" i="2" s="1"/>
  <c r="G76" i="2"/>
  <c r="H76" i="2" s="1"/>
  <c r="G53" i="2"/>
  <c r="H53" i="2" s="1"/>
  <c r="G45" i="2"/>
  <c r="H45" i="2" s="1"/>
  <c r="G37" i="2"/>
  <c r="H37" i="2" s="1"/>
  <c r="G29" i="2"/>
  <c r="H29" i="2" s="1"/>
  <c r="G21" i="2"/>
  <c r="H21" i="2" s="1"/>
  <c r="G13" i="2"/>
  <c r="H13" i="2" s="1"/>
  <c r="G52" i="2"/>
  <c r="H52" i="2" s="1"/>
  <c r="G44" i="2"/>
  <c r="H44" i="2" s="1"/>
  <c r="G36" i="2"/>
  <c r="H36" i="2" s="1"/>
  <c r="G28" i="2"/>
  <c r="H28" i="2" s="1"/>
  <c r="G20" i="2"/>
  <c r="H20" i="2" s="1"/>
  <c r="G12" i="2"/>
  <c r="H12" i="2" s="1"/>
  <c r="F131" i="2"/>
  <c r="F123" i="2"/>
  <c r="F115" i="2"/>
  <c r="F107" i="2"/>
  <c r="F99" i="2"/>
  <c r="F91" i="2"/>
  <c r="F83" i="2"/>
  <c r="F75" i="2"/>
  <c r="F67" i="2"/>
  <c r="F59" i="2"/>
  <c r="F51" i="2"/>
  <c r="F43" i="2"/>
  <c r="F35" i="2"/>
  <c r="F27" i="2"/>
  <c r="F19" i="2"/>
  <c r="F11" i="2"/>
  <c r="F130" i="2"/>
  <c r="F122" i="2"/>
  <c r="F114" i="2"/>
  <c r="F106" i="2"/>
  <c r="F98" i="2"/>
  <c r="F90" i="2"/>
  <c r="F82" i="2"/>
  <c r="F74" i="2"/>
  <c r="F66" i="2"/>
  <c r="F58" i="2"/>
  <c r="F50" i="2"/>
  <c r="F42" i="2"/>
  <c r="F34" i="2"/>
  <c r="F26" i="2"/>
  <c r="F18" i="2"/>
  <c r="F10" i="2"/>
  <c r="F121" i="2"/>
  <c r="F105" i="2"/>
  <c r="F97" i="2"/>
  <c r="F89" i="2"/>
  <c r="F81" i="2"/>
  <c r="F73" i="2"/>
  <c r="F65" i="2"/>
  <c r="F57" i="2"/>
  <c r="F49" i="2"/>
  <c r="F41" i="2"/>
  <c r="F33" i="2"/>
  <c r="F25" i="2"/>
  <c r="F17" i="2"/>
  <c r="F9" i="2"/>
  <c r="F129" i="2"/>
  <c r="F128" i="2"/>
  <c r="F120" i="2"/>
  <c r="F112" i="2"/>
  <c r="F104" i="2"/>
  <c r="F88" i="2"/>
  <c r="F80" i="2"/>
  <c r="F72" i="2"/>
  <c r="F64" i="2"/>
  <c r="F56" i="2"/>
  <c r="F48" i="2"/>
  <c r="F40" i="2"/>
  <c r="F32" i="2"/>
  <c r="F24" i="2"/>
  <c r="F16" i="2"/>
  <c r="F113" i="2"/>
  <c r="F136" i="2"/>
  <c r="F96" i="2"/>
  <c r="F8" i="2"/>
  <c r="F135" i="2"/>
  <c r="F127" i="2"/>
  <c r="F119" i="2"/>
  <c r="F111" i="2"/>
  <c r="F103" i="2"/>
  <c r="F95" i="2"/>
  <c r="F87" i="2"/>
  <c r="F79" i="2"/>
  <c r="F71" i="2"/>
  <c r="F63" i="2"/>
  <c r="F55" i="2"/>
  <c r="F47" i="2"/>
  <c r="F39" i="2"/>
  <c r="F31" i="2"/>
  <c r="F23" i="2"/>
  <c r="F15" i="2"/>
  <c r="F134" i="2"/>
  <c r="F126" i="2"/>
  <c r="F118" i="2"/>
  <c r="F110" i="2"/>
  <c r="F102" i="2"/>
  <c r="F94" i="2"/>
  <c r="F86" i="2"/>
  <c r="F78" i="2"/>
  <c r="F70" i="2"/>
  <c r="F62" i="2"/>
  <c r="F54" i="2"/>
  <c r="F46" i="2"/>
  <c r="F38" i="2"/>
  <c r="F30" i="2"/>
  <c r="F22" i="2"/>
  <c r="F14" i="2"/>
  <c r="G63" i="1"/>
  <c r="G55" i="1"/>
  <c r="G47" i="1"/>
  <c r="G39" i="1"/>
  <c r="G31" i="1"/>
  <c r="G15" i="1"/>
  <c r="G7" i="1"/>
  <c r="N7" i="1" s="1"/>
  <c r="G62" i="1"/>
  <c r="G54" i="1"/>
  <c r="G46" i="1"/>
  <c r="G38" i="1"/>
  <c r="G30" i="1"/>
  <c r="G22" i="1"/>
  <c r="G14" i="1"/>
  <c r="G6" i="1"/>
  <c r="N6" i="1" s="1"/>
  <c r="G44" i="1"/>
  <c r="H5" i="1"/>
  <c r="G61" i="1"/>
  <c r="G53" i="1"/>
  <c r="G45" i="1"/>
  <c r="G37" i="1"/>
  <c r="G29" i="1"/>
  <c r="G21" i="1"/>
  <c r="H13" i="1"/>
  <c r="H6" i="1"/>
  <c r="G36" i="1"/>
  <c r="G5" i="1"/>
  <c r="N5" i="1" s="1"/>
  <c r="G13" i="1"/>
  <c r="N13" i="1" s="1"/>
  <c r="H20" i="1"/>
  <c r="H7" i="1"/>
  <c r="G134" i="2" l="1"/>
  <c r="H134" i="2" s="1"/>
  <c r="G105" i="2"/>
  <c r="H105" i="2" s="1"/>
  <c r="G48" i="2"/>
  <c r="H48" i="2" s="1"/>
  <c r="G22" i="2"/>
  <c r="H22" i="2" s="1"/>
  <c r="G86" i="2"/>
  <c r="H86" i="2" s="1"/>
  <c r="G23" i="2"/>
  <c r="H23" i="2" s="1"/>
  <c r="G87" i="2"/>
  <c r="H87" i="2" s="1"/>
  <c r="G96" i="2"/>
  <c r="H96" i="2" s="1"/>
  <c r="G56" i="2"/>
  <c r="H56" i="2" s="1"/>
  <c r="G128" i="2"/>
  <c r="H128" i="2" s="1"/>
  <c r="G57" i="2"/>
  <c r="H57" i="2" s="1"/>
  <c r="G10" i="2"/>
  <c r="H10" i="2" s="1"/>
  <c r="G74" i="2"/>
  <c r="H74" i="2" s="1"/>
  <c r="G11" i="2"/>
  <c r="H11" i="2" s="1"/>
  <c r="G75" i="2"/>
  <c r="H75" i="2" s="1"/>
  <c r="G71" i="2"/>
  <c r="H71" i="2" s="1"/>
  <c r="G123" i="2"/>
  <c r="H123" i="2" s="1"/>
  <c r="G121" i="2"/>
  <c r="H121" i="2" s="1"/>
  <c r="G31" i="2"/>
  <c r="H31" i="2" s="1"/>
  <c r="G129" i="2"/>
  <c r="H129" i="2" s="1"/>
  <c r="G18" i="2"/>
  <c r="H18" i="2" s="1"/>
  <c r="G82" i="2"/>
  <c r="H82" i="2" s="1"/>
  <c r="G19" i="2"/>
  <c r="H19" i="2" s="1"/>
  <c r="G38" i="2"/>
  <c r="H38" i="2" s="1"/>
  <c r="G102" i="2"/>
  <c r="H102" i="2" s="1"/>
  <c r="G39" i="2"/>
  <c r="H39" i="2" s="1"/>
  <c r="G103" i="2"/>
  <c r="H103" i="2" s="1"/>
  <c r="G113" i="2"/>
  <c r="H113" i="2" s="1"/>
  <c r="G72" i="2"/>
  <c r="H72" i="2" s="1"/>
  <c r="G9" i="2"/>
  <c r="H9" i="2" s="1"/>
  <c r="G73" i="2"/>
  <c r="H73" i="2" s="1"/>
  <c r="G26" i="2"/>
  <c r="H26" i="2" s="1"/>
  <c r="G90" i="2"/>
  <c r="H90" i="2" s="1"/>
  <c r="G27" i="2"/>
  <c r="H27" i="2" s="1"/>
  <c r="G91" i="2"/>
  <c r="H91" i="2" s="1"/>
  <c r="G70" i="2"/>
  <c r="H70" i="2" s="1"/>
  <c r="G58" i="2"/>
  <c r="H58" i="2" s="1"/>
  <c r="G79" i="2"/>
  <c r="H79" i="2" s="1"/>
  <c r="G131" i="2"/>
  <c r="H131" i="2" s="1"/>
  <c r="G30" i="2"/>
  <c r="H30" i="2" s="1"/>
  <c r="G95" i="2"/>
  <c r="H95" i="2" s="1"/>
  <c r="G65" i="2"/>
  <c r="H65" i="2" s="1"/>
  <c r="G83" i="2"/>
  <c r="H83" i="2" s="1"/>
  <c r="G110" i="2"/>
  <c r="H110" i="2" s="1"/>
  <c r="G47" i="2"/>
  <c r="H47" i="2" s="1"/>
  <c r="G80" i="2"/>
  <c r="H80" i="2" s="1"/>
  <c r="G17" i="2"/>
  <c r="H17" i="2" s="1"/>
  <c r="G81" i="2"/>
  <c r="H81" i="2" s="1"/>
  <c r="G34" i="2"/>
  <c r="H34" i="2" s="1"/>
  <c r="G98" i="2"/>
  <c r="H98" i="2" s="1"/>
  <c r="G35" i="2"/>
  <c r="H35" i="2" s="1"/>
  <c r="G99" i="2"/>
  <c r="H99" i="2" s="1"/>
  <c r="G41" i="2"/>
  <c r="H41" i="2" s="1"/>
  <c r="G49" i="2"/>
  <c r="H49" i="2" s="1"/>
  <c r="G67" i="2"/>
  <c r="H67" i="2" s="1"/>
  <c r="G136" i="2"/>
  <c r="G111" i="2"/>
  <c r="H111" i="2" s="1"/>
  <c r="G54" i="2"/>
  <c r="H54" i="2" s="1"/>
  <c r="G55" i="2"/>
  <c r="H55" i="2" s="1"/>
  <c r="G119" i="2"/>
  <c r="H119" i="2" s="1"/>
  <c r="G24" i="2"/>
  <c r="H24" i="2" s="1"/>
  <c r="G88" i="2"/>
  <c r="H88" i="2" s="1"/>
  <c r="G25" i="2"/>
  <c r="H25" i="2" s="1"/>
  <c r="G89" i="2"/>
  <c r="H89" i="2" s="1"/>
  <c r="G42" i="2"/>
  <c r="H42" i="2" s="1"/>
  <c r="G106" i="2"/>
  <c r="H106" i="2" s="1"/>
  <c r="G43" i="2"/>
  <c r="H43" i="2" s="1"/>
  <c r="G107" i="2"/>
  <c r="H107" i="2" s="1"/>
  <c r="G135" i="2"/>
  <c r="H135" i="2" s="1"/>
  <c r="G59" i="2"/>
  <c r="H59" i="2" s="1"/>
  <c r="G14" i="2"/>
  <c r="H14" i="2" s="1"/>
  <c r="G120" i="2"/>
  <c r="H120" i="2" s="1"/>
  <c r="G66" i="2"/>
  <c r="H66" i="2" s="1"/>
  <c r="G94" i="2"/>
  <c r="H94" i="2" s="1"/>
  <c r="G64" i="2"/>
  <c r="H64" i="2" s="1"/>
  <c r="G46" i="2"/>
  <c r="H46" i="2" s="1"/>
  <c r="G16" i="2"/>
  <c r="H16" i="2" s="1"/>
  <c r="G118" i="2"/>
  <c r="H118" i="2" s="1"/>
  <c r="G62" i="2"/>
  <c r="H62" i="2" s="1"/>
  <c r="G126" i="2"/>
  <c r="H126" i="2" s="1"/>
  <c r="G63" i="2"/>
  <c r="H63" i="2" s="1"/>
  <c r="G127" i="2"/>
  <c r="H127" i="2" s="1"/>
  <c r="G32" i="2"/>
  <c r="H32" i="2" s="1"/>
  <c r="G104" i="2"/>
  <c r="H104" i="2" s="1"/>
  <c r="G33" i="2"/>
  <c r="H33" i="2" s="1"/>
  <c r="G97" i="2"/>
  <c r="H97" i="2" s="1"/>
  <c r="G50" i="2"/>
  <c r="H50" i="2" s="1"/>
  <c r="G114" i="2"/>
  <c r="H114" i="2" s="1"/>
  <c r="G51" i="2"/>
  <c r="H51" i="2" s="1"/>
  <c r="G115" i="2"/>
  <c r="H115" i="2" s="1"/>
  <c r="G40" i="2"/>
  <c r="H40" i="2" s="1"/>
  <c r="G122" i="2"/>
  <c r="H122" i="2" s="1"/>
  <c r="G112" i="2"/>
  <c r="H112" i="2" s="1"/>
  <c r="G15" i="2"/>
  <c r="H15" i="2" s="1"/>
  <c r="G130" i="2"/>
  <c r="H130" i="2" s="1"/>
  <c r="G8" i="2"/>
  <c r="H8" i="2" s="1"/>
  <c r="G78" i="2"/>
  <c r="H78" i="2" s="1"/>
</calcChain>
</file>

<file path=xl/sharedStrings.xml><?xml version="1.0" encoding="utf-8"?>
<sst xmlns="http://schemas.openxmlformats.org/spreadsheetml/2006/main" count="329" uniqueCount="292">
  <si>
    <t>Time</t>
  </si>
  <si>
    <t>A</t>
  </si>
  <si>
    <t>nA</t>
  </si>
  <si>
    <t>Amp</t>
  </si>
  <si>
    <t>1279.9963007321</t>
  </si>
  <si>
    <t>31.3319833703262-318.45920216054i</t>
  </si>
  <si>
    <t>31.183895001736-156.942980294258i</t>
  </si>
  <si>
    <t>-9.01275901743931E-004-9.78136872582719E-003i</t>
  </si>
  <si>
    <t>30.5879466320909-73.9329920877867i</t>
  </si>
  <si>
    <t>4.35975343299968E-003-1.60201974988949E-002i</t>
  </si>
  <si>
    <t>1.37708216191325E-003-8.72785678120827E-003i</t>
  </si>
  <si>
    <t>-2.57495034475244E-003-2.69451040481658E-003i</t>
  </si>
  <si>
    <t>28.2664403714234-28.3136124559037i</t>
  </si>
  <si>
    <t>1.03019593126337E-002-1.32584077727127E-002i</t>
  </si>
  <si>
    <t>6.86818325029882E-003-9.05091433805577E-003i</t>
  </si>
  <si>
    <t>5.69210697990425E-003-7.24760400518769E-003i</t>
  </si>
  <si>
    <t>5.0933287026292E-003-6.12318464141519E-003i</t>
  </si>
  <si>
    <t>4.73074883837541E-003-5.30946358772257E-003i</t>
  </si>
  <si>
    <t>4.48866048793733E-003-4.67280586755242E-003i</t>
  </si>
  <si>
    <t>4.31658584520636E-003-4.15023072349608E-003i</t>
  </si>
  <si>
    <t>4.18886456651535E-003-3.70701472110113E-003i</t>
  </si>
  <si>
    <t>4.09103233443063E-003-3.32191826830754E-003i</t>
  </si>
  <si>
    <t>4.0143053104424E-003-2.98096057961867E-003i</t>
  </si>
  <si>
    <t>3.95304131388273E-003-2.67442359889236E-003i</t>
  </si>
  <si>
    <t>3.90345456720425E-003-2.39526097406509E-003i</t>
  </si>
  <si>
    <t>3.86291542489639E-003-2.13818684766465E-003i</t>
  </si>
  <si>
    <t>3.82954585854703E-003-1.89912182487701E-003i</t>
  </si>
  <si>
    <t>3.80197442365828E-003-1.67483933723368E-003i</t>
  </si>
  <si>
    <t>3.77918190964266E-003-1.46273058476076E-003i</t>
  </si>
  <si>
    <t>3.76040091100399E-003-1.26064277491623E-003i</t>
  </si>
  <si>
    <t>3.74504871965339E-003-1.06676432230888E-003i</t>
  </si>
  <si>
    <t>3.7326815180327E-003-8.79541026117282E-004i</t>
  </si>
  <si>
    <t>3.72296262460914E-003-6.97613153249677E-004i</t>
  </si>
  <si>
    <t>3.71564029541088E-003-5.19766855024048E-004i</t>
  </si>
  <si>
    <t>3.7105322322688E-003-3.44895479429397E-004i</t>
  </si>
  <si>
    <t>3.70751497782429E-003-1.71967673026074E-004i</t>
  </si>
  <si>
    <t>3.70651703224212E-003</t>
  </si>
  <si>
    <t>3.70751497811206E-003+1.71967672997653E-004i</t>
  </si>
  <si>
    <t>3.71053223240558E-003+3.44895479429397E-004i</t>
  </si>
  <si>
    <t>3.71564029538808E-003+5.19766855016411E-004i</t>
  </si>
  <si>
    <t>3.72296262466243E-003+6.97613153270993E-004i</t>
  </si>
  <si>
    <t>3.73268151805812E-003+8.79541026125697E-004i</t>
  </si>
  <si>
    <t>3.74504871963479E-003+1.06676432230995E-003i</t>
  </si>
  <si>
    <t>3.76040091095261E-003+1.26064277489423E-003i</t>
  </si>
  <si>
    <t>3.77918190965687E-003+1.46273058478741E-003i</t>
  </si>
  <si>
    <t>3.80197442370168E-003+1.67483933726305E-003i</t>
  </si>
  <si>
    <t>3.82954585855213E-003+1.89912182489399E-003i</t>
  </si>
  <si>
    <t>3.86291542487948E-003+2.13818684766529E-003i</t>
  </si>
  <si>
    <t>3.90345456718226E-003+2.39526097405966E-003i</t>
  </si>
  <si>
    <t>3.9530413138916E-003+2.67442359891224E-003i</t>
  </si>
  <si>
    <t>4.01430531037867E-003+2.98096057960156E-003i</t>
  </si>
  <si>
    <t>4.09103233432437E-003+3.32191826822704E-003i</t>
  </si>
  <si>
    <t>4.18886456651535E-003+3.70701472110113E-003i</t>
  </si>
  <si>
    <t>4.31658584527418E-003+4.150230723605E-003i</t>
  </si>
  <si>
    <t>4.4886604879411E-003+4.67280586759795E-003i</t>
  </si>
  <si>
    <t>4.73074883835058E-003+5.30946358769613E-003i</t>
  </si>
  <si>
    <t>5.09332870261431E-003+6.12318464141351E-003i</t>
  </si>
  <si>
    <t>5.69210697991523E-003+7.24760400521715E-003i</t>
  </si>
  <si>
    <t>6.86818325026699E-003+9.05091433801368E-003i</t>
  </si>
  <si>
    <t>1.03019593125582E-002+1.32584077725983E-002i</t>
  </si>
  <si>
    <t>28.2664403714234+28.3136124559037i</t>
  </si>
  <si>
    <t>-2.57495034473801E-003+2.69451040492357E-003i</t>
  </si>
  <si>
    <t>1.37708216190036E-003+8.7278567812181E-003i</t>
  </si>
  <si>
    <t>4.35975343295345E-003+1.60201974987853E-002i</t>
  </si>
  <si>
    <t>30.5879466320911+73.9329920877866i</t>
  </si>
  <si>
    <t>-9.01275901757875E-004+9.78136872585554E-003i</t>
  </si>
  <si>
    <t>31.1838950017365+156.942980294258i</t>
  </si>
  <si>
    <t>31.3319833703275+318.45920216054i</t>
  </si>
  <si>
    <t>f0/2</t>
    <phoneticPr fontId="18" type="noConversion"/>
  </si>
  <si>
    <t>f0/4</t>
    <phoneticPr fontId="18" type="noConversion"/>
  </si>
  <si>
    <t>f0/8</t>
    <phoneticPr fontId="18" type="noConversion"/>
  </si>
  <si>
    <t>f0/16</t>
    <phoneticPr fontId="18" type="noConversion"/>
  </si>
  <si>
    <t>f0/32</t>
    <phoneticPr fontId="18" type="noConversion"/>
  </si>
  <si>
    <t>f0/64</t>
    <phoneticPr fontId="18" type="noConversion"/>
  </si>
  <si>
    <t>FFT结果</t>
    <phoneticPr fontId="18" type="noConversion"/>
  </si>
  <si>
    <t>实部</t>
    <phoneticPr fontId="18" type="noConversion"/>
  </si>
  <si>
    <t>虚部</t>
    <phoneticPr fontId="18" type="noConversion"/>
  </si>
  <si>
    <t>相角</t>
    <phoneticPr fontId="18" type="noConversion"/>
  </si>
  <si>
    <t>幅度</t>
    <phoneticPr fontId="18" type="noConversion"/>
  </si>
  <si>
    <t>共轭虚数</t>
    <phoneticPr fontId="18" type="noConversion"/>
  </si>
  <si>
    <t>Pi</t>
    <phoneticPr fontId="18" type="noConversion"/>
  </si>
  <si>
    <t>索引</t>
    <phoneticPr fontId="18" type="noConversion"/>
  </si>
  <si>
    <t>12Bit_AD</t>
    <phoneticPr fontId="18" type="noConversion"/>
  </si>
  <si>
    <t>REF</t>
    <phoneticPr fontId="18" type="noConversion"/>
  </si>
  <si>
    <t>噪声</t>
    <phoneticPr fontId="18" type="noConversion"/>
  </si>
  <si>
    <t>噪声幅度</t>
    <phoneticPr fontId="18" type="noConversion"/>
  </si>
  <si>
    <t>正弦波幅值</t>
    <phoneticPr fontId="18" type="noConversion"/>
  </si>
  <si>
    <t>总幅值</t>
    <phoneticPr fontId="18" type="noConversion"/>
  </si>
  <si>
    <t>12_ADC</t>
    <phoneticPr fontId="18" type="noConversion"/>
  </si>
  <si>
    <t>信号幅度</t>
    <phoneticPr fontId="18" type="noConversion"/>
  </si>
  <si>
    <t>12Bit Z(电压向量)</t>
    <phoneticPr fontId="18" type="noConversion"/>
  </si>
  <si>
    <t>|Z|</t>
    <phoneticPr fontId="18" type="noConversion"/>
  </si>
  <si>
    <t>归一化</t>
    <phoneticPr fontId="18" type="noConversion"/>
  </si>
  <si>
    <t>相位角度</t>
    <phoneticPr fontId="18" type="noConversion"/>
  </si>
  <si>
    <t>频率</t>
    <phoneticPr fontId="18" type="noConversion"/>
  </si>
  <si>
    <t xml:space="preserve"> </t>
    <phoneticPr fontId="18" type="noConversion"/>
  </si>
  <si>
    <t>f0/128</t>
    <phoneticPr fontId="18" type="noConversion"/>
  </si>
  <si>
    <t>噪声发生器</t>
    <phoneticPr fontId="18" type="noConversion"/>
  </si>
  <si>
    <t>真幅度</t>
    <phoneticPr fontId="18" type="noConversion"/>
  </si>
  <si>
    <t>逆归一化</t>
    <phoneticPr fontId="18" type="noConversion"/>
  </si>
  <si>
    <t>114.873291015625</t>
  </si>
  <si>
    <t>-0.136067633078935-51.2545632692055i</t>
  </si>
  <si>
    <t>-1.11939722518203+0.301006981125622i</t>
  </si>
  <si>
    <t>-0.157475521339086+0.854062349959739i</t>
  </si>
  <si>
    <t>-0.2943099767669-0.174319648262542i</t>
  </si>
  <si>
    <t>-5.09636128370494E-002-0.406088849418388i</t>
  </si>
  <si>
    <t>0.596732053607369-0.559222801723844i</t>
  </si>
  <si>
    <t>-0.519866807343646+1.39201365901739i</t>
  </si>
  <si>
    <t>-0.252839457745157+0.204596550760229i</t>
  </si>
  <si>
    <t>0.310984782370667-0.625517463421807i</t>
  </si>
  <si>
    <t>-0.175216733471461-0.142114075744418i</t>
  </si>
  <si>
    <t>-0.270654575399862-0.216036915492291i</t>
  </si>
  <si>
    <t>-1.91226891329435E-002-4.10018652470747E-002i</t>
  </si>
  <si>
    <t>0.193515689271443+0.526915390475114i</t>
  </si>
  <si>
    <t>0.759445436165047+0.419216914388578i</t>
  </si>
  <si>
    <t>0.152143604780208-0.133163898148489i</t>
  </si>
  <si>
    <t>-3.93374052831887E-002+0.545176927315315i</t>
  </si>
  <si>
    <t>0.793029117132299-0.758888632345694i</t>
  </si>
  <si>
    <t>-0.182753965662715-0.248337957146334i</t>
  </si>
  <si>
    <t>0.369098381019481+0.396738314997598i</t>
  </si>
  <si>
    <t>-0.168532625567181-3.43368864443715E-002i</t>
  </si>
  <si>
    <t>-0.369953728639837+2.75323389362609E-002i</t>
  </si>
  <si>
    <t>0.120897365301323+0.340535304880789i</t>
  </si>
  <si>
    <t>-0.812911516576458+0.451856492619775i</t>
  </si>
  <si>
    <t>-0.23312153109164+0.62780738226726i</t>
  </si>
  <si>
    <t>-0.385017728551669+0.485975294302188i</t>
  </si>
  <si>
    <t>-0.403583229500632+0.223374528206746i</t>
  </si>
  <si>
    <t>0.412959275143042-0.249619775063906i</t>
  </si>
  <si>
    <t>7.95790403016886E-002+0.97895411731425i</t>
  </si>
  <si>
    <t>-0.166452859894268+0.496449689928779i</t>
  </si>
  <si>
    <t>-0.131556240679865+0.361459841181674i</t>
  </si>
  <si>
    <t>0.237307023192792+0.523148722483136i</t>
  </si>
  <si>
    <t>-0.111328125+0.292724609375i</t>
  </si>
  <si>
    <t>-0.239339726134555-9.44394884307915E-002i</t>
  </si>
  <si>
    <t>0.452722022965375+0.629760960595623i</t>
  </si>
  <si>
    <t>-0.222876292093784-0.156948692454013i</t>
  </si>
  <si>
    <t>-0.249560655064397+4.59581221674261E-002i</t>
  </si>
  <si>
    <t>-0.467501863703751-0.659073888842804i</t>
  </si>
  <si>
    <t>0.691254495674134+1.1240203850761i</t>
  </si>
  <si>
    <t>-0.342305489631629-0.279364545656433i</t>
  </si>
  <si>
    <t>-0.172686672337249-0.221499423602664i</t>
  </si>
  <si>
    <t>0.376523108386556+3.14946239318091E-002i</t>
  </si>
  <si>
    <t>0.717702478846086+0.506721906094325i</t>
  </si>
  <si>
    <t>0.427438234972209-0.1502432182012i</t>
  </si>
  <si>
    <t>-3.38517773243944E-002-3.93270640004843E-002i</t>
  </si>
  <si>
    <t>1.59238262484366+0.450909076845286i</t>
  </si>
  <si>
    <t>0.951682265743508-0.193881925964625i</t>
  </si>
  <si>
    <t>9.60065633787155E-002+0.50714123514167i</t>
  </si>
  <si>
    <t>-0.766814938466809+0.462657396065316i</t>
  </si>
  <si>
    <t>0.102703588311903+8.61861996597083E-002i</t>
  </si>
  <si>
    <t>-1.07205855567257-0.485452272056725i</t>
  </si>
  <si>
    <t>0.516285026967259-0.453582771873222i</t>
  </si>
  <si>
    <t>-0.247664253195283-0.119129951800699i</t>
  </si>
  <si>
    <t>-0.464638052805868-0.465103729260761i</t>
  </si>
  <si>
    <t>-0.779428258228678+0.101918501579709i</t>
  </si>
  <si>
    <t>-0.166666998972204+0.350753797266452i</t>
  </si>
  <si>
    <t>0.895952348674047+0.540836619890303i</t>
  </si>
  <si>
    <t>-0.240392865367707+6.52926059552597E-002i</t>
  </si>
  <si>
    <t>0.191070516805982-0.425615218360583i</t>
  </si>
  <si>
    <t>-1.07594071849681-1.09598782851146i</t>
  </si>
  <si>
    <t>-0.115365188250588+0.34689019759312i</t>
  </si>
  <si>
    <t>-0.21740497032436+0.134614807287405i</t>
  </si>
  <si>
    <t>0.124675073289132+7.38923832958634E-002i</t>
  </si>
  <si>
    <t>-0.531758558578896+0.386865280311362i</t>
  </si>
  <si>
    <t>8.4716796875E-002</t>
  </si>
  <si>
    <t>-0.531758558578847-0.386865280311351i</t>
  </si>
  <si>
    <t>0.124675073289131-7.38923832958643E-002i</t>
  </si>
  <si>
    <t>-0.217404970324363-0.134614807287405i</t>
  </si>
  <si>
    <t>-0.115365188250588-0.34689019759312i</t>
  </si>
  <si>
    <t>-1.0759407184968+1.09598782851147i</t>
  </si>
  <si>
    <t>0.191070516805985+0.425615218360584i</t>
  </si>
  <si>
    <t>-0.240392865367713-6.52926059552587E-002i</t>
  </si>
  <si>
    <t>0.895952348674046-0.540836619890305i</t>
  </si>
  <si>
    <t>-0.166666998972202-0.350753797266449i</t>
  </si>
  <si>
    <t>-0.779428258228679-0.101918501579704i</t>
  </si>
  <si>
    <t>-0.464638052805869+0.465103729260762i</t>
  </si>
  <si>
    <t>-0.247664253195282+0.1191299518007i</t>
  </si>
  <si>
    <t>0.51628502696726+0.453582771873221i</t>
  </si>
  <si>
    <t>-1.07205855567257+0.485452272056731i</t>
  </si>
  <si>
    <t>0.102703588311894-8.61861996597098E-002i</t>
  </si>
  <si>
    <t>-0.766814938466811-0.462657396065315i</t>
  </si>
  <si>
    <t>9.60065633787193E-002-0.507141235141666i</t>
  </si>
  <si>
    <t>0.951682265743507+0.193881925964622i</t>
  </si>
  <si>
    <t>1.59238262484366-0.450909076845294i</t>
  </si>
  <si>
    <t>-3.38517773243942E-002+3.93270640004842E-002i</t>
  </si>
  <si>
    <t>0.427438234972211+0.150243218201198i</t>
  </si>
  <si>
    <t>0.717702478846083-0.506721906094326i</t>
  </si>
  <si>
    <t>0.37652310838655-3.14946239318149E-002i</t>
  </si>
  <si>
    <t>-0.172686672337249+0.221499423602665i</t>
  </si>
  <si>
    <t>-0.342305489631624+0.279364545656437i</t>
  </si>
  <si>
    <t>0.691254495674129-1.1240203850761i</t>
  </si>
  <si>
    <t>-0.467501863703747+0.659073888842805i</t>
  </si>
  <si>
    <t>-0.249560655064398-4.59581221674251E-002i</t>
  </si>
  <si>
    <t>-0.222876292093782+0.156948692454015i</t>
  </si>
  <si>
    <t>0.452722022965374-0.629760960595625i</t>
  </si>
  <si>
    <t>-0.239339726134585+9.44394884307689E-002i</t>
  </si>
  <si>
    <t>-0.111328125-0.292724609375i</t>
  </si>
  <si>
    <t>0.23730702319281-0.523148722483113i</t>
  </si>
  <si>
    <t>-0.131556240679866-0.361459841181674i</t>
  </si>
  <si>
    <t>-0.166452859894272-0.496449689928781i</t>
  </si>
  <si>
    <t>7.95790403016855E-002-0.978954117314252i</t>
  </si>
  <si>
    <t>0.412959275143045+0.249619775063905i</t>
  </si>
  <si>
    <t>-0.403583229500634-0.223374528206744i</t>
  </si>
  <si>
    <t>-0.385017728551675-0.485975294302193i</t>
  </si>
  <si>
    <t>-0.233121531091641-0.62780738226726i</t>
  </si>
  <si>
    <t>-0.812911516576457-0.451856492619766i</t>
  </si>
  <si>
    <t>0.120897365301321-0.34053530488079i</t>
  </si>
  <si>
    <t>-0.369953728639839-2.75323389362629E-002i</t>
  </si>
  <si>
    <t>-0.168532625567181+3.43368864443713E-002i</t>
  </si>
  <si>
    <t>0.36909838101948-0.396738314997596i</t>
  </si>
  <si>
    <t>-0.182753965662715+0.248337957146335i</t>
  </si>
  <si>
    <t>0.793029117132291+0.758888632345673i</t>
  </si>
  <si>
    <t>-3.93374052831909E-002-0.545176927315316i</t>
  </si>
  <si>
    <t>0.152143604780214+0.13316389814851i</t>
  </si>
  <si>
    <t>0.759445436165046-0.419216914388582i</t>
  </si>
  <si>
    <t>0.193515689271439-0.526915390475119i</t>
  </si>
  <si>
    <t>-1.9122689132943E-002+4.10018652470738E-002i</t>
  </si>
  <si>
    <t>-0.270654575399858+0.216036915492296i</t>
  </si>
  <si>
    <t>-0.17521673347146+0.142114075744418i</t>
  </si>
  <si>
    <t>0.310984782370665+0.625517463421784i</t>
  </si>
  <si>
    <t>-0.252839457745158-0.204596550760228i</t>
  </si>
  <si>
    <t>-0.519866807343651-1.39201365901737i</t>
  </si>
  <si>
    <t>0.596732053607374+0.559222801723841i</t>
  </si>
  <si>
    <t>-5.09636128370488E-002+0.406088849418369i</t>
  </si>
  <si>
    <t>-0.2943099767669+0.174319648262542i</t>
  </si>
  <si>
    <t>-0.157475521339088-0.854062349959735i</t>
  </si>
  <si>
    <t>-1.11939722518203-0.301006981125617i</t>
  </si>
  <si>
    <t>-0.136067633078687+51.2545632692056i</t>
  </si>
  <si>
    <t>57.579345703125</t>
  </si>
  <si>
    <t>-0.757829238776707-25.4070623281981i</t>
  </si>
  <si>
    <t>0.19733561640303+5.65638319810227E-002i</t>
  </si>
  <si>
    <t>-3.61207604143672E-002-1.35246392801155E-002i</t>
  </si>
  <si>
    <t>0.172859200581726-0.389413815908294i</t>
  </si>
  <si>
    <t>-0.650968297451859-0.457642552816391i</t>
  </si>
  <si>
    <t>5.36361442878832E-002-3.67956474025505E-002i</t>
  </si>
  <si>
    <t>-0.468035807040163+0.413756154393486i</t>
  </si>
  <si>
    <t>-5.39061529828768E-002-0.798453749544707i</t>
  </si>
  <si>
    <t>0.197438637254341-0.394835734989158i</t>
  </si>
  <si>
    <t>-0.105492658510065+0.259472393483572i</t>
  </si>
  <si>
    <t>-6.85457663821095E-002+0.211701857253132i</t>
  </si>
  <si>
    <t>0.23701946886077-0.25411937695205i</t>
  </si>
  <si>
    <t>-0.590620726385974+0.335296911770989i</t>
  </si>
  <si>
    <t>0.468122635967703+0.244596590159947i</t>
  </si>
  <si>
    <t>-3.84096302997645E-002+0.123000024232478i</t>
  </si>
  <si>
    <t>0.19677734375+8.7158203125E-002i</t>
  </si>
  <si>
    <t>-0.153506971995296-7.85359291473762E-002i</t>
  </si>
  <si>
    <t>-0.741483143000899+0.58799948759949i</t>
  </si>
  <si>
    <t>-6.88522971417035E-002+0.214154307093913i</t>
  </si>
  <si>
    <t>-0.250925109214258-0.338384972155663i</t>
  </si>
  <si>
    <t>-0.437730130312701+4.75947397468325E-002i</t>
  </si>
  <si>
    <t>0.27275910365506-0.101640724473507i</t>
  </si>
  <si>
    <t>0.281983328620354+0.218052907207092i</t>
  </si>
  <si>
    <t>0.154980371732877+0.683479844205293i</t>
  </si>
  <si>
    <t>0.277076080441238+0.248589992038475i</t>
  </si>
  <si>
    <t>3.93243021842801E-003-0.125915358566601i</t>
  </si>
  <si>
    <t>-0.187551033582924-0.362781916197619i</t>
  </si>
  <si>
    <t>8.32339397717611E-002+0.464797151388092i</t>
  </si>
  <si>
    <t>0.279133107977487-0.120737991421472i</t>
  </si>
  <si>
    <t>-0.424200754021138-0.412024238786409i</t>
  </si>
  <si>
    <t>9.05082554900846E-002-0.241066587718503i</t>
  </si>
  <si>
    <t>0.711669921875</t>
  </si>
  <si>
    <t>9.05082554901099E-002+0.241066587718505i</t>
  </si>
  <si>
    <t>-0.424200754021137+0.41202423878641i</t>
  </si>
  <si>
    <t>0.279133107977486+0.12073799142147i</t>
  </si>
  <si>
    <t>8.32339397717603E-002-0.464797151388092i</t>
  </si>
  <si>
    <t>-0.187551033582921+0.36278191619762i</t>
  </si>
  <si>
    <t>3.93243021842838E-003+0.125915358566601i</t>
  </si>
  <si>
    <t>0.277076080441234-0.248589992038478i</t>
  </si>
  <si>
    <t>0.154980371732876-0.683479844205293i</t>
  </si>
  <si>
    <t>0.281983328620358-0.218052907207092i</t>
  </si>
  <si>
    <t>0.27275910365506+0.101640724473506i</t>
  </si>
  <si>
    <t>-0.437730130312702-4.75947397468331E-002i</t>
  </si>
  <si>
    <t>-0.250925109214257+0.338384972155663i</t>
  </si>
  <si>
    <t>-6.88522971417028E-002-0.214154307093912i</t>
  </si>
  <si>
    <t>-0.741483143000902-0.587999487599487i</t>
  </si>
  <si>
    <t>-0.153506971995303+7.85359291473694E-002i</t>
  </si>
  <si>
    <t>0.19677734375-8.7158203125E-002i</t>
  </si>
  <si>
    <t>-3.84096302997575E-002-0.12300002423247i</t>
  </si>
  <si>
    <t>0.468122635967701-0.24459659015995i</t>
  </si>
  <si>
    <t>-0.590620726385977-0.33529691177099i</t>
  </si>
  <si>
    <t>0.237019468860771+0.25411937695205i</t>
  </si>
  <si>
    <t>-6.85457663821082E-002-0.211701857253131i</t>
  </si>
  <si>
    <t>-0.105492658510066-0.259472393483572i</t>
  </si>
  <si>
    <t>0.197438637254339+0.394835734989147i</t>
  </si>
  <si>
    <t>-5.39061529828757E-002+0.798453749544707i</t>
  </si>
  <si>
    <t>-0.46803580704016-0.413756154393475i</t>
  </si>
  <si>
    <t>5.36361442878832E-002+3.67956474025499E-002i</t>
  </si>
  <si>
    <t>-0.650968297451859+0.457642552816384i</t>
  </si>
  <si>
    <t>0.172859200581726+0.389413815908295i</t>
  </si>
  <si>
    <t>-3.61207604143657E-002+1.35246392801173E-002i</t>
  </si>
  <si>
    <t>0.19733561640303-5.65638319810241E-002i</t>
  </si>
  <si>
    <t>-0.757829238776608+25.4070623281981i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</si>
</sst>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_ "/>
    <numFmt numFmtId="178" formatCode="0.0000_ "/>
  </numFmts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工作簿1!$C$5:$C$260</c:f>
              <c:numCache>
                <c:formatCode>G/通用格式</c:formatCode>
                <c:ptCount val="256"/>
                <c:pt idx="0">
                  <c:v>23.79621507077205</c:v>
                </c:pt>
                <c:pt idx="1">
                  <c:v>26.882087334952949</c:v>
                </c:pt>
                <c:pt idx="2">
                  <c:v>28.874280245403906</c:v>
                </c:pt>
                <c:pt idx="3">
                  <c:v>29.862368229583563</c:v>
                </c:pt>
                <c:pt idx="4">
                  <c:v>30.297130784567685</c:v>
                </c:pt>
                <c:pt idx="5">
                  <c:v>30.692866945718738</c:v>
                </c:pt>
                <c:pt idx="6">
                  <c:v>31.320684348081993</c:v>
                </c:pt>
                <c:pt idx="7">
                  <c:v>32.071067811865312</c:v>
                </c:pt>
                <c:pt idx="8">
                  <c:v>32.561205831213925</c:v>
                </c:pt>
                <c:pt idx="9">
                  <c:v>32.416326832615674</c:v>
                </c:pt>
                <c:pt idx="10">
                  <c:v>31.55074535020162</c:v>
                </c:pt>
                <c:pt idx="11">
                  <c:v>30.274329231046071</c:v>
                </c:pt>
                <c:pt idx="12">
                  <c:v>29.153672214659021</c:v>
                </c:pt>
                <c:pt idx="13">
                  <c:v>28.703503012891392</c:v>
                </c:pt>
                <c:pt idx="14">
                  <c:v>29.086706819406377</c:v>
                </c:pt>
                <c:pt idx="15">
                  <c:v>29.999999999999535</c:v>
                </c:pt>
                <c:pt idx="16">
                  <c:v>30.816987714036966</c:v>
                </c:pt>
                <c:pt idx="17">
                  <c:v>30.912202595173444</c:v>
                </c:pt>
                <c:pt idx="18">
                  <c:v>29.98513449998628</c:v>
                </c:pt>
                <c:pt idx="19">
                  <c:v>28.203261419181345</c:v>
                </c:pt>
                <c:pt idx="20">
                  <c:v>26.087679936767152</c:v>
                </c:pt>
                <c:pt idx="21">
                  <c:v>24.213065413436446</c:v>
                </c:pt>
                <c:pt idx="22">
                  <c:v>22.899003236041462</c:v>
                </c:pt>
                <c:pt idx="23">
                  <c:v>22.071067811865973</c:v>
                </c:pt>
                <c:pt idx="24">
                  <c:v>21.367181335191344</c:v>
                </c:pt>
                <c:pt idx="25">
                  <c:v>20.418537714674095</c:v>
                </c:pt>
                <c:pt idx="26">
                  <c:v>19.130803951953336</c:v>
                </c:pt>
                <c:pt idx="27">
                  <c:v>17.791300417719153</c:v>
                </c:pt>
                <c:pt idx="28">
                  <c:v>16.931413299685591</c:v>
                </c:pt>
                <c:pt idx="29">
                  <c:v>17.019719105368896</c:v>
                </c:pt>
                <c:pt idx="30">
                  <c:v>18.164127735817594</c:v>
                </c:pt>
                <c:pt idx="31">
                  <c:v>19.999999999998131</c:v>
                </c:pt>
                <c:pt idx="32">
                  <c:v>21.835872264179383</c:v>
                </c:pt>
                <c:pt idx="33">
                  <c:v>22.980280894629889</c:v>
                </c:pt>
                <c:pt idx="34">
                  <c:v>23.068586700315251</c:v>
                </c:pt>
                <c:pt idx="35">
                  <c:v>22.208699582283117</c:v>
                </c:pt>
                <c:pt idx="36">
                  <c:v>20.869196048049314</c:v>
                </c:pt>
                <c:pt idx="37">
                  <c:v>19.581462285328062</c:v>
                </c:pt>
                <c:pt idx="38">
                  <c:v>18.632818664810141</c:v>
                </c:pt>
                <c:pt idx="39">
                  <c:v>17.928932188135349</c:v>
                </c:pt>
                <c:pt idx="40">
                  <c:v>17.100996763960492</c:v>
                </c:pt>
                <c:pt idx="41">
                  <c:v>15.78693458656663</c:v>
                </c:pt>
                <c:pt idx="42">
                  <c:v>13.912320063236802</c:v>
                </c:pt>
                <c:pt idx="43">
                  <c:v>11.796738580822554</c:v>
                </c:pt>
                <c:pt idx="44">
                  <c:v>10.014865500016423</c:v>
                </c:pt>
                <c:pt idx="45">
                  <c:v>9.0877974048273309</c:v>
                </c:pt>
                <c:pt idx="46">
                  <c:v>9.183012285962004</c:v>
                </c:pt>
                <c:pt idx="47">
                  <c:v>9.9999999999985949</c:v>
                </c:pt>
                <c:pt idx="48">
                  <c:v>10.913293180592232</c:v>
                </c:pt>
                <c:pt idx="49">
                  <c:v>11.296496987108647</c:v>
                </c:pt>
                <c:pt idx="50">
                  <c:v>10.84632778534259</c:v>
                </c:pt>
                <c:pt idx="51">
                  <c:v>9.7256707689564035</c:v>
                </c:pt>
                <c:pt idx="52">
                  <c:v>8.4492546498005723</c:v>
                </c:pt>
                <c:pt idx="53">
                  <c:v>7.5836731673853244</c:v>
                </c:pt>
                <c:pt idx="54">
                  <c:v>7.4387941687856598</c:v>
                </c:pt>
                <c:pt idx="55">
                  <c:v>7.9289321881333663</c:v>
                </c:pt>
                <c:pt idx="56">
                  <c:v>8.6793156519166015</c:v>
                </c:pt>
                <c:pt idx="57">
                  <c:v>9.3071330542803121</c:v>
                </c:pt>
                <c:pt idx="58">
                  <c:v>9.7028692154316687</c:v>
                </c:pt>
                <c:pt idx="59">
                  <c:v>10.137631770415261</c:v>
                </c:pt>
                <c:pt idx="60">
                  <c:v>11.12571975459336</c:v>
                </c:pt>
                <c:pt idx="61">
                  <c:v>13.117912665042176</c:v>
                </c:pt>
                <c:pt idx="62">
                  <c:v>16.203784929221214</c:v>
                </c:pt>
                <c:pt idx="63">
                  <c:v>19.999999999992525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A-4655-89FB-4B36FE358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9884080"/>
        <c:axId val="839889328"/>
      </c:lineChart>
      <c:catAx>
        <c:axId val="8398840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39889328"/>
        <c:crosses val="autoZero"/>
        <c:auto val="1"/>
        <c:lblAlgn val="ctr"/>
        <c:lblOffset val="100"/>
        <c:noMultiLvlLbl val="0"/>
      </c:catAx>
      <c:valAx>
        <c:axId val="83988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/通用格式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39884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195</xdr:row>
      <xdr:rowOff>171450</xdr:rowOff>
    </xdr:from>
    <xdr:to>
      <xdr:col>17</xdr:col>
      <xdr:colOff>14287</xdr:colOff>
      <xdr:row>211</xdr:row>
      <xdr:rowOff>19050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8156F6CA-06F6-4B3C-89C4-C13571ECBA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workbookViewId="0">
      <selection activeCell="I6" sqref="I6"/>
    </sheetView>
  </sheetViews>
  <sheetFormatPr defaultRowHeight="14.25" x14ac:dyDescent="0.2"/>
  <cols>
    <col min="4" max="4" width="47.625" bestFit="1" customWidth="1"/>
    <col min="5" max="6" width="13.875" bestFit="1" customWidth="1"/>
    <col min="7" max="7" width="13.875" customWidth="1"/>
    <col min="8" max="8" width="13.875" bestFit="1" customWidth="1"/>
    <col min="9" max="9" width="13.875" style="1" customWidth="1"/>
    <col min="10" max="10" width="45.375" bestFit="1" customWidth="1"/>
    <col min="11" max="11" width="13.875" customWidth="1"/>
  </cols>
  <sheetData>
    <row r="1" spans="1:14" x14ac:dyDescent="0.2">
      <c r="A1" t="s">
        <v>0</v>
      </c>
      <c r="B1" t="s">
        <v>1</v>
      </c>
      <c r="C1" t="s">
        <v>2</v>
      </c>
    </row>
    <row r="4" spans="1:14" x14ac:dyDescent="0.2">
      <c r="C4" t="s">
        <v>3</v>
      </c>
      <c r="D4" t="s">
        <v>74</v>
      </c>
      <c r="E4" t="s">
        <v>75</v>
      </c>
      <c r="F4" t="s">
        <v>76</v>
      </c>
      <c r="G4" t="s">
        <v>78</v>
      </c>
      <c r="H4" t="s">
        <v>77</v>
      </c>
      <c r="I4" s="1" t="s">
        <v>98</v>
      </c>
      <c r="J4" t="s">
        <v>79</v>
      </c>
    </row>
    <row r="5" spans="1:14" x14ac:dyDescent="0.2">
      <c r="A5">
        <v>3.1415926535896999</v>
      </c>
      <c r="B5">
        <v>1</v>
      </c>
      <c r="C5">
        <f>20+10*SIN(2*$A$5*B5/64)+5*SIN(2*$A$5*B5/32)+2.5*SIN(2*$A$5*B5/16)+1.25*SIN(2*$A$5*B5/8)</f>
        <v>23.79621507077205</v>
      </c>
      <c r="D5" t="s">
        <v>4</v>
      </c>
      <c r="E5">
        <f>IMREAL(D5)</f>
        <v>1279.9963007321001</v>
      </c>
      <c r="F5">
        <f>IMAGINARY(D5)</f>
        <v>0</v>
      </c>
      <c r="G5">
        <f>SQRT(E5*E5+F5*F5)</f>
        <v>1279.9963007321001</v>
      </c>
      <c r="H5">
        <f>ATAN2(F5,E5)/(2*$A$5)*360</f>
        <v>90.000000000002672</v>
      </c>
      <c r="I5" s="1">
        <f>G5/32/2</f>
        <v>19.999942198939063</v>
      </c>
      <c r="J5" t="str">
        <f>IMCONJUGATE(D5)</f>
        <v>1279.9963007321</v>
      </c>
      <c r="L5">
        <v>0</v>
      </c>
      <c r="M5">
        <v>64</v>
      </c>
      <c r="N5">
        <f>G5/M5</f>
        <v>19.999942198939063</v>
      </c>
    </row>
    <row r="6" spans="1:14" x14ac:dyDescent="0.2">
      <c r="B6">
        <v>2</v>
      </c>
      <c r="C6">
        <f t="shared" ref="C6:C68" si="0">20+10*SIN(2*$A$5*B6/64)+5*SIN(2*$A$5*B6/32)+2.5*SIN(2*$A$5*B6/16)+1.25*SIN(2*$A$5*B6/8)</f>
        <v>26.882087334952949</v>
      </c>
      <c r="D6" t="s">
        <v>5</v>
      </c>
      <c r="E6">
        <f t="shared" ref="E6:E68" si="1">IMREAL(D6)</f>
        <v>31.331983370326199</v>
      </c>
      <c r="F6">
        <f t="shared" ref="F6:F68" si="2">IMAGINARY(D6)</f>
        <v>-318.45920216053997</v>
      </c>
      <c r="G6">
        <f t="shared" ref="G6:G68" si="3">SQRT(E6*E6+F6*F6)</f>
        <v>319.99680720695648</v>
      </c>
      <c r="H6">
        <f t="shared" ref="H6:H36" si="4">ATAN2(F6,E6)/(2*$A$5)*360</f>
        <v>174.38097117522867</v>
      </c>
      <c r="I6" s="1">
        <f t="shared" ref="I6:I68" si="5">G6/32</f>
        <v>9.9999002252173899</v>
      </c>
      <c r="J6" t="str">
        <f t="shared" ref="J6:J68" si="6">IMCONJUGATE(D6)</f>
        <v>31.3319833703262+318.45920216054i</v>
      </c>
      <c r="L6" t="s">
        <v>73</v>
      </c>
      <c r="M6">
        <v>32</v>
      </c>
      <c r="N6">
        <f t="shared" ref="N6:N13" si="7">G6/M6</f>
        <v>9.9999002252173899</v>
      </c>
    </row>
    <row r="7" spans="1:14" x14ac:dyDescent="0.2">
      <c r="B7">
        <v>3</v>
      </c>
      <c r="C7">
        <f t="shared" si="0"/>
        <v>28.874280245403906</v>
      </c>
      <c r="D7" t="s">
        <v>6</v>
      </c>
      <c r="E7">
        <f t="shared" si="1"/>
        <v>31.183895001736001</v>
      </c>
      <c r="F7">
        <f t="shared" si="2"/>
        <v>-156.94298029425801</v>
      </c>
      <c r="G7">
        <f t="shared" si="3"/>
        <v>160.01104452856731</v>
      </c>
      <c r="H7">
        <f t="shared" si="4"/>
        <v>168.7619422519503</v>
      </c>
      <c r="I7" s="1">
        <f t="shared" si="5"/>
        <v>5.0003451415177285</v>
      </c>
      <c r="J7" t="str">
        <f t="shared" si="6"/>
        <v>31.183895001736+156.942980294258i</v>
      </c>
      <c r="L7" t="s">
        <v>72</v>
      </c>
      <c r="M7">
        <v>32</v>
      </c>
      <c r="N7">
        <f t="shared" si="7"/>
        <v>5.0003451415177285</v>
      </c>
    </row>
    <row r="8" spans="1:14" x14ac:dyDescent="0.2">
      <c r="B8">
        <v>4</v>
      </c>
      <c r="C8">
        <f t="shared" si="0"/>
        <v>29.862368229583563</v>
      </c>
      <c r="D8" t="s">
        <v>7</v>
      </c>
      <c r="E8">
        <f t="shared" si="1"/>
        <v>-9.0127590174393104E-4</v>
      </c>
      <c r="F8">
        <f t="shared" si="2"/>
        <v>-9.7813687258271904E-3</v>
      </c>
      <c r="G8">
        <f t="shared" si="3"/>
        <v>9.822803693531423E-3</v>
      </c>
      <c r="I8" s="1">
        <f t="shared" si="5"/>
        <v>3.0696261542285697E-4</v>
      </c>
      <c r="J8" t="str">
        <f t="shared" si="6"/>
        <v>-0.000901275901743931+0.00978136872582719i</v>
      </c>
    </row>
    <row r="9" spans="1:14" x14ac:dyDescent="0.2">
      <c r="B9">
        <v>5</v>
      </c>
      <c r="C9">
        <f t="shared" si="0"/>
        <v>30.297130784567685</v>
      </c>
      <c r="D9" t="s">
        <v>8</v>
      </c>
      <c r="E9">
        <f t="shared" si="1"/>
        <v>30.587946632090901</v>
      </c>
      <c r="F9">
        <f t="shared" si="2"/>
        <v>-73.932992087786701</v>
      </c>
      <c r="G9">
        <f t="shared" si="3"/>
        <v>80.010685525249514</v>
      </c>
      <c r="H9">
        <f t="shared" si="4"/>
        <v>157.5238843822687</v>
      </c>
      <c r="I9" s="1">
        <f t="shared" si="5"/>
        <v>2.5003339226640473</v>
      </c>
      <c r="J9" t="str">
        <f t="shared" si="6"/>
        <v>30.5879466320909+73.9329920877867i</v>
      </c>
      <c r="L9" t="s">
        <v>71</v>
      </c>
      <c r="M9">
        <v>32</v>
      </c>
      <c r="N9">
        <f t="shared" si="7"/>
        <v>2.5003339226640473</v>
      </c>
    </row>
    <row r="10" spans="1:14" x14ac:dyDescent="0.2">
      <c r="B10">
        <v>6</v>
      </c>
      <c r="C10">
        <f t="shared" si="0"/>
        <v>30.692866945718738</v>
      </c>
      <c r="D10" t="s">
        <v>9</v>
      </c>
      <c r="E10">
        <f t="shared" si="1"/>
        <v>4.3597534329996796E-3</v>
      </c>
      <c r="F10">
        <f t="shared" si="2"/>
        <v>-1.6020197498894901E-2</v>
      </c>
      <c r="G10">
        <f t="shared" si="3"/>
        <v>1.6602836441408163E-2</v>
      </c>
      <c r="I10" s="1">
        <f t="shared" si="5"/>
        <v>5.1883863879400509E-4</v>
      </c>
      <c r="J10" t="str">
        <f t="shared" si="6"/>
        <v>0.00435975343299968+0.0160201974988949i</v>
      </c>
    </row>
    <row r="11" spans="1:14" x14ac:dyDescent="0.2">
      <c r="B11">
        <v>7</v>
      </c>
      <c r="C11">
        <f t="shared" si="0"/>
        <v>31.320684348081993</v>
      </c>
      <c r="D11" t="s">
        <v>10</v>
      </c>
      <c r="E11">
        <f t="shared" si="1"/>
        <v>1.3770821619132499E-3</v>
      </c>
      <c r="F11">
        <f t="shared" si="2"/>
        <v>-8.7278567812082708E-3</v>
      </c>
      <c r="G11">
        <f t="shared" si="3"/>
        <v>8.8358270282946835E-3</v>
      </c>
      <c r="I11" s="1">
        <f t="shared" si="5"/>
        <v>2.7611959463420886E-4</v>
      </c>
      <c r="J11" t="str">
        <f t="shared" si="6"/>
        <v>0.00137708216191325+0.00872785678120827i</v>
      </c>
    </row>
    <row r="12" spans="1:14" x14ac:dyDescent="0.2">
      <c r="B12">
        <v>8</v>
      </c>
      <c r="C12">
        <f t="shared" si="0"/>
        <v>32.071067811865312</v>
      </c>
      <c r="D12" t="s">
        <v>11</v>
      </c>
      <c r="E12">
        <f t="shared" si="1"/>
        <v>-2.57495034475244E-3</v>
      </c>
      <c r="F12">
        <f t="shared" si="2"/>
        <v>-2.6945104048165798E-3</v>
      </c>
      <c r="G12">
        <f t="shared" si="3"/>
        <v>3.7270303996084497E-3</v>
      </c>
      <c r="I12" s="1">
        <f t="shared" si="5"/>
        <v>1.1646969998776405E-4</v>
      </c>
      <c r="J12" t="str">
        <f t="shared" si="6"/>
        <v>-0.00257495034475244+0.00269451040481658i</v>
      </c>
    </row>
    <row r="13" spans="1:14" x14ac:dyDescent="0.2">
      <c r="B13">
        <v>9</v>
      </c>
      <c r="C13">
        <f t="shared" si="0"/>
        <v>32.561205831213925</v>
      </c>
      <c r="D13" t="s">
        <v>12</v>
      </c>
      <c r="E13">
        <f t="shared" si="1"/>
        <v>28.2664403714234</v>
      </c>
      <c r="F13">
        <f t="shared" si="2"/>
        <v>-28.313612455903701</v>
      </c>
      <c r="G13">
        <f t="shared" si="3"/>
        <v>40.008152938799114</v>
      </c>
      <c r="H13">
        <f t="shared" si="4"/>
        <v>135.04776879112868</v>
      </c>
      <c r="I13" s="1">
        <f t="shared" si="5"/>
        <v>1.2502547793374723</v>
      </c>
      <c r="J13" t="str">
        <f t="shared" si="6"/>
        <v>28.2664403714234+28.3136124559037i</v>
      </c>
      <c r="L13" t="s">
        <v>70</v>
      </c>
      <c r="M13">
        <v>32</v>
      </c>
      <c r="N13">
        <f t="shared" si="7"/>
        <v>1.2502547793374723</v>
      </c>
    </row>
    <row r="14" spans="1:14" x14ac:dyDescent="0.2">
      <c r="B14">
        <v>10</v>
      </c>
      <c r="C14">
        <f t="shared" si="0"/>
        <v>32.416326832615674</v>
      </c>
      <c r="D14" t="s">
        <v>13</v>
      </c>
      <c r="E14">
        <f t="shared" si="1"/>
        <v>1.03019593126337E-2</v>
      </c>
      <c r="F14">
        <f t="shared" si="2"/>
        <v>-1.3258407772712699E-2</v>
      </c>
      <c r="G14">
        <f t="shared" si="3"/>
        <v>1.6790346701205688E-2</v>
      </c>
      <c r="I14" s="1">
        <f t="shared" si="5"/>
        <v>5.2469833441267776E-4</v>
      </c>
      <c r="J14" t="str">
        <f t="shared" si="6"/>
        <v>0.0103019593126337+0.0132584077727127i</v>
      </c>
    </row>
    <row r="15" spans="1:14" x14ac:dyDescent="0.2">
      <c r="B15">
        <v>11</v>
      </c>
      <c r="C15">
        <f t="shared" si="0"/>
        <v>31.55074535020162</v>
      </c>
      <c r="D15" t="s">
        <v>14</v>
      </c>
      <c r="E15">
        <f t="shared" si="1"/>
        <v>6.8681832502988198E-3</v>
      </c>
      <c r="F15">
        <f t="shared" si="2"/>
        <v>-9.0509143380557693E-3</v>
      </c>
      <c r="G15">
        <f t="shared" si="3"/>
        <v>1.1361821663558567E-2</v>
      </c>
      <c r="I15" s="1">
        <f t="shared" si="5"/>
        <v>3.5505692698620521E-4</v>
      </c>
      <c r="J15" t="str">
        <f t="shared" si="6"/>
        <v>0.00686818325029882+0.00905091433805577i</v>
      </c>
    </row>
    <row r="16" spans="1:14" x14ac:dyDescent="0.2">
      <c r="B16">
        <v>12</v>
      </c>
      <c r="C16">
        <f t="shared" si="0"/>
        <v>30.274329231046071</v>
      </c>
      <c r="D16" t="s">
        <v>15</v>
      </c>
      <c r="E16">
        <f t="shared" si="1"/>
        <v>5.6921069799042504E-3</v>
      </c>
      <c r="F16">
        <f t="shared" si="2"/>
        <v>-7.2476040051876901E-3</v>
      </c>
      <c r="G16">
        <f t="shared" si="3"/>
        <v>9.2156305094490045E-3</v>
      </c>
      <c r="I16" s="1">
        <f t="shared" si="5"/>
        <v>2.8798845342028139E-4</v>
      </c>
      <c r="J16" t="str">
        <f t="shared" si="6"/>
        <v>0.00569210697990425+0.00724760400518769i</v>
      </c>
    </row>
    <row r="17" spans="2:12" x14ac:dyDescent="0.2">
      <c r="B17">
        <v>13</v>
      </c>
      <c r="C17">
        <f t="shared" si="0"/>
        <v>29.153672214659021</v>
      </c>
      <c r="D17" t="s">
        <v>16</v>
      </c>
      <c r="E17">
        <f t="shared" si="1"/>
        <v>5.0933287026291999E-3</v>
      </c>
      <c r="F17">
        <f t="shared" si="2"/>
        <v>-6.1231846414151903E-3</v>
      </c>
      <c r="G17">
        <f t="shared" si="3"/>
        <v>7.9646335399621068E-3</v>
      </c>
      <c r="I17" s="1">
        <f t="shared" si="5"/>
        <v>2.4889479812381584E-4</v>
      </c>
      <c r="J17" t="str">
        <f t="shared" si="6"/>
        <v>0.0050933287026292+0.00612318464141519i</v>
      </c>
    </row>
    <row r="18" spans="2:12" x14ac:dyDescent="0.2">
      <c r="B18">
        <v>14</v>
      </c>
      <c r="C18">
        <f t="shared" si="0"/>
        <v>28.703503012891392</v>
      </c>
      <c r="D18" t="s">
        <v>17</v>
      </c>
      <c r="E18">
        <f t="shared" si="1"/>
        <v>4.7307488383754098E-3</v>
      </c>
      <c r="F18">
        <f t="shared" si="2"/>
        <v>-5.3094635877225698E-3</v>
      </c>
      <c r="G18">
        <f t="shared" si="3"/>
        <v>7.1112859709859871E-3</v>
      </c>
      <c r="I18" s="1">
        <f t="shared" si="5"/>
        <v>2.222276865933121E-4</v>
      </c>
      <c r="J18" t="str">
        <f t="shared" si="6"/>
        <v>0.00473074883837541+0.00530946358772257i</v>
      </c>
    </row>
    <row r="19" spans="2:12" x14ac:dyDescent="0.2">
      <c r="B19">
        <v>15</v>
      </c>
      <c r="C19">
        <f t="shared" si="0"/>
        <v>29.086706819406377</v>
      </c>
      <c r="D19" t="s">
        <v>18</v>
      </c>
      <c r="E19">
        <f t="shared" si="1"/>
        <v>4.4886604879373296E-3</v>
      </c>
      <c r="F19">
        <f t="shared" si="2"/>
        <v>-4.67280586755242E-3</v>
      </c>
      <c r="G19">
        <f t="shared" si="3"/>
        <v>6.479443467752621E-3</v>
      </c>
      <c r="I19" s="1">
        <f t="shared" si="5"/>
        <v>2.0248260836726941E-4</v>
      </c>
      <c r="J19" t="str">
        <f t="shared" si="6"/>
        <v>0.00448866048793733+0.00467280586755242i</v>
      </c>
    </row>
    <row r="20" spans="2:12" ht="13.5" customHeight="1" x14ac:dyDescent="0.2">
      <c r="B20">
        <v>16</v>
      </c>
      <c r="C20">
        <f t="shared" si="0"/>
        <v>29.999999999999535</v>
      </c>
      <c r="D20" t="s">
        <v>19</v>
      </c>
      <c r="E20">
        <f t="shared" si="1"/>
        <v>4.3165858452063601E-3</v>
      </c>
      <c r="F20">
        <f t="shared" si="2"/>
        <v>-4.1502307234960803E-3</v>
      </c>
      <c r="G20">
        <f t="shared" si="3"/>
        <v>5.9880988984223286E-3</v>
      </c>
      <c r="H20">
        <f t="shared" si="4"/>
        <v>133.87440337519621</v>
      </c>
      <c r="I20" s="1">
        <f t="shared" si="5"/>
        <v>1.8712809057569777E-4</v>
      </c>
      <c r="J20" t="str">
        <f t="shared" si="6"/>
        <v>0.00431658584520636+0.00415023072349608i</v>
      </c>
      <c r="L20" t="s">
        <v>69</v>
      </c>
    </row>
    <row r="21" spans="2:12" x14ac:dyDescent="0.2">
      <c r="B21">
        <v>17</v>
      </c>
      <c r="C21">
        <f t="shared" si="0"/>
        <v>30.816987714036966</v>
      </c>
      <c r="D21" t="s">
        <v>20</v>
      </c>
      <c r="E21">
        <f t="shared" si="1"/>
        <v>4.1888645665153499E-3</v>
      </c>
      <c r="F21">
        <f t="shared" si="2"/>
        <v>-3.70701472110113E-3</v>
      </c>
      <c r="G21">
        <f t="shared" si="3"/>
        <v>5.5936164061426595E-3</v>
      </c>
      <c r="I21" s="1">
        <f t="shared" si="5"/>
        <v>1.7480051269195811E-4</v>
      </c>
      <c r="J21" t="str">
        <f t="shared" si="6"/>
        <v>0.00418886456651535+0.00370701472110113i</v>
      </c>
    </row>
    <row r="22" spans="2:12" x14ac:dyDescent="0.2">
      <c r="B22">
        <v>18</v>
      </c>
      <c r="C22">
        <f t="shared" si="0"/>
        <v>30.912202595173444</v>
      </c>
      <c r="D22" t="s">
        <v>21</v>
      </c>
      <c r="E22">
        <f t="shared" si="1"/>
        <v>4.0910323344306304E-3</v>
      </c>
      <c r="F22">
        <f t="shared" si="2"/>
        <v>-3.3219182683075399E-3</v>
      </c>
      <c r="G22">
        <f t="shared" si="3"/>
        <v>5.2698848699636982E-3</v>
      </c>
      <c r="I22" s="1">
        <f t="shared" si="5"/>
        <v>1.6468390218636557E-4</v>
      </c>
      <c r="J22" t="str">
        <f t="shared" si="6"/>
        <v>0.00409103233443063+0.00332191826830754i</v>
      </c>
    </row>
    <row r="23" spans="2:12" x14ac:dyDescent="0.2">
      <c r="B23">
        <v>19</v>
      </c>
      <c r="C23">
        <f t="shared" si="0"/>
        <v>29.98513449998628</v>
      </c>
      <c r="D23" t="s">
        <v>22</v>
      </c>
      <c r="E23">
        <f t="shared" si="1"/>
        <v>4.0143053104424002E-3</v>
      </c>
      <c r="F23">
        <f t="shared" si="2"/>
        <v>-2.9809605796186698E-3</v>
      </c>
      <c r="G23">
        <f t="shared" si="3"/>
        <v>5.000077309670975E-3</v>
      </c>
      <c r="I23" s="1">
        <f t="shared" si="5"/>
        <v>1.5625241592721797E-4</v>
      </c>
      <c r="J23" t="str">
        <f t="shared" si="6"/>
        <v>0.0040143053104424+0.00298096057961867i</v>
      </c>
    </row>
    <row r="24" spans="2:12" x14ac:dyDescent="0.2">
      <c r="B24">
        <v>20</v>
      </c>
      <c r="C24">
        <f t="shared" si="0"/>
        <v>28.203261419181345</v>
      </c>
      <c r="D24" t="s">
        <v>23</v>
      </c>
      <c r="E24">
        <f t="shared" si="1"/>
        <v>3.9530413138827297E-3</v>
      </c>
      <c r="F24">
        <f t="shared" si="2"/>
        <v>-2.6744235988923602E-3</v>
      </c>
      <c r="G24">
        <f t="shared" si="3"/>
        <v>4.7727431541594676E-3</v>
      </c>
      <c r="I24" s="1">
        <f t="shared" si="5"/>
        <v>1.4914822356748336E-4</v>
      </c>
      <c r="J24" t="str">
        <f t="shared" si="6"/>
        <v>0.00395304131388273+0.00267442359889236i</v>
      </c>
    </row>
    <row r="25" spans="2:12" x14ac:dyDescent="0.2">
      <c r="B25">
        <v>21</v>
      </c>
      <c r="C25">
        <f t="shared" si="0"/>
        <v>26.087679936767152</v>
      </c>
      <c r="D25" t="s">
        <v>24</v>
      </c>
      <c r="E25">
        <f t="shared" si="1"/>
        <v>3.9034545672042499E-3</v>
      </c>
      <c r="F25">
        <f t="shared" si="2"/>
        <v>-2.3952609740650901E-3</v>
      </c>
      <c r="G25">
        <f t="shared" si="3"/>
        <v>4.5797633882229075E-3</v>
      </c>
      <c r="I25" s="1">
        <f t="shared" si="5"/>
        <v>1.4311760588196586E-4</v>
      </c>
      <c r="J25" t="str">
        <f t="shared" si="6"/>
        <v>0.00390345456720425+0.00239526097406509i</v>
      </c>
    </row>
    <row r="26" spans="2:12" x14ac:dyDescent="0.2">
      <c r="B26">
        <v>22</v>
      </c>
      <c r="C26">
        <f t="shared" si="0"/>
        <v>24.213065413436446</v>
      </c>
      <c r="D26" t="s">
        <v>25</v>
      </c>
      <c r="E26">
        <f t="shared" si="1"/>
        <v>3.86291542489639E-3</v>
      </c>
      <c r="F26">
        <f t="shared" si="2"/>
        <v>-2.1381868476646501E-3</v>
      </c>
      <c r="G26">
        <f t="shared" si="3"/>
        <v>4.4151963235431052E-3</v>
      </c>
      <c r="I26" s="1">
        <f t="shared" si="5"/>
        <v>1.3797488511072204E-4</v>
      </c>
      <c r="J26" t="str">
        <f t="shared" si="6"/>
        <v>0.00386291542489639+0.00213818684766465i</v>
      </c>
    </row>
    <row r="27" spans="2:12" x14ac:dyDescent="0.2">
      <c r="B27">
        <v>23</v>
      </c>
      <c r="C27">
        <f t="shared" si="0"/>
        <v>22.899003236041462</v>
      </c>
      <c r="D27" t="s">
        <v>26</v>
      </c>
      <c r="E27">
        <f t="shared" si="1"/>
        <v>3.8295458585470301E-3</v>
      </c>
      <c r="F27">
        <f t="shared" si="2"/>
        <v>-1.8991218248770099E-3</v>
      </c>
      <c r="G27">
        <f t="shared" si="3"/>
        <v>4.2745859669023967E-3</v>
      </c>
      <c r="I27" s="1">
        <f t="shared" si="5"/>
        <v>1.335808114656999E-4</v>
      </c>
      <c r="J27" t="str">
        <f t="shared" si="6"/>
        <v>0.00382954585854703+0.00189912182487701i</v>
      </c>
    </row>
    <row r="28" spans="2:12" x14ac:dyDescent="0.2">
      <c r="B28">
        <v>24</v>
      </c>
      <c r="C28">
        <f t="shared" si="0"/>
        <v>22.071067811865973</v>
      </c>
      <c r="D28" t="s">
        <v>27</v>
      </c>
      <c r="E28">
        <f t="shared" si="1"/>
        <v>3.80197442365828E-3</v>
      </c>
      <c r="F28">
        <f t="shared" si="2"/>
        <v>-1.67483933723368E-3</v>
      </c>
      <c r="G28">
        <f t="shared" si="3"/>
        <v>4.1545272082027657E-3</v>
      </c>
      <c r="I28" s="1">
        <f t="shared" si="5"/>
        <v>1.2982897525633643E-4</v>
      </c>
      <c r="J28" t="str">
        <f t="shared" si="6"/>
        <v>0.00380197442365828+0.00167483933723368i</v>
      </c>
    </row>
    <row r="29" spans="2:12" x14ac:dyDescent="0.2">
      <c r="B29">
        <v>25</v>
      </c>
      <c r="C29">
        <f t="shared" si="0"/>
        <v>21.367181335191344</v>
      </c>
      <c r="D29" t="s">
        <v>28</v>
      </c>
      <c r="E29">
        <f t="shared" si="1"/>
        <v>3.7791819096426602E-3</v>
      </c>
      <c r="F29">
        <f t="shared" si="2"/>
        <v>-1.46273058476076E-3</v>
      </c>
      <c r="G29">
        <f t="shared" si="3"/>
        <v>4.0523816046573033E-3</v>
      </c>
      <c r="I29" s="1">
        <f t="shared" si="5"/>
        <v>1.2663692514554073E-4</v>
      </c>
      <c r="J29" t="str">
        <f t="shared" si="6"/>
        <v>0.00377918190964266+0.00146273058476076i</v>
      </c>
    </row>
    <row r="30" spans="2:12" x14ac:dyDescent="0.2">
      <c r="B30">
        <v>26</v>
      </c>
      <c r="C30">
        <f t="shared" si="0"/>
        <v>20.418537714674095</v>
      </c>
      <c r="D30" t="s">
        <v>29</v>
      </c>
      <c r="E30">
        <f t="shared" si="1"/>
        <v>3.7604009110039898E-3</v>
      </c>
      <c r="F30">
        <f t="shared" si="2"/>
        <v>-1.2606427749162299E-3</v>
      </c>
      <c r="G30">
        <f t="shared" si="3"/>
        <v>3.9660856291094029E-3</v>
      </c>
      <c r="I30" s="1">
        <f t="shared" si="5"/>
        <v>1.2394017590966884E-4</v>
      </c>
      <c r="J30" t="str">
        <f t="shared" si="6"/>
        <v>0.00376040091100399+0.00126064277491623i</v>
      </c>
    </row>
    <row r="31" spans="2:12" x14ac:dyDescent="0.2">
      <c r="B31">
        <v>27</v>
      </c>
      <c r="C31">
        <f t="shared" si="0"/>
        <v>19.130803951953336</v>
      </c>
      <c r="D31" t="s">
        <v>30</v>
      </c>
      <c r="E31">
        <f t="shared" si="1"/>
        <v>3.7450487196533898E-3</v>
      </c>
      <c r="F31">
        <f t="shared" si="2"/>
        <v>-1.0667643223088801E-3</v>
      </c>
      <c r="G31">
        <f t="shared" si="3"/>
        <v>3.8940179804321166E-3</v>
      </c>
      <c r="I31" s="1">
        <f t="shared" si="5"/>
        <v>1.2168806188850364E-4</v>
      </c>
      <c r="J31" t="str">
        <f t="shared" si="6"/>
        <v>0.00374504871965339+0.00106676432230888i</v>
      </c>
    </row>
    <row r="32" spans="2:12" x14ac:dyDescent="0.2">
      <c r="B32">
        <v>28</v>
      </c>
      <c r="C32">
        <f t="shared" si="0"/>
        <v>17.791300417719153</v>
      </c>
      <c r="D32" t="s">
        <v>31</v>
      </c>
      <c r="E32">
        <f t="shared" si="1"/>
        <v>3.7326815180326999E-3</v>
      </c>
      <c r="F32">
        <f t="shared" si="2"/>
        <v>-8.7954102611728202E-4</v>
      </c>
      <c r="G32">
        <f t="shared" si="3"/>
        <v>3.8349059612572435E-3</v>
      </c>
      <c r="I32" s="1">
        <f t="shared" si="5"/>
        <v>1.1984081128928886E-4</v>
      </c>
      <c r="J32" t="str">
        <f t="shared" si="6"/>
        <v>0.0037326815180327+0.000879541026117282i</v>
      </c>
    </row>
    <row r="33" spans="2:12" x14ac:dyDescent="0.2">
      <c r="B33">
        <v>29</v>
      </c>
      <c r="C33">
        <f t="shared" si="0"/>
        <v>16.931413299685591</v>
      </c>
      <c r="D33" t="s">
        <v>32</v>
      </c>
      <c r="E33">
        <f t="shared" si="1"/>
        <v>3.7229626246091398E-3</v>
      </c>
      <c r="F33">
        <f t="shared" si="2"/>
        <v>-6.9761315324967698E-4</v>
      </c>
      <c r="G33">
        <f t="shared" si="3"/>
        <v>3.7877585477196843E-3</v>
      </c>
      <c r="I33" s="1">
        <f t="shared" si="5"/>
        <v>1.1836745461624013E-4</v>
      </c>
      <c r="J33" t="str">
        <f t="shared" si="6"/>
        <v>0.00372296262460914+0.000697613153249677i</v>
      </c>
    </row>
    <row r="34" spans="2:12" x14ac:dyDescent="0.2">
      <c r="B34">
        <v>30</v>
      </c>
      <c r="C34">
        <f t="shared" si="0"/>
        <v>17.019719105368896</v>
      </c>
      <c r="D34" t="s">
        <v>33</v>
      </c>
      <c r="E34">
        <f t="shared" si="1"/>
        <v>3.7156402954108799E-3</v>
      </c>
      <c r="F34">
        <f t="shared" si="2"/>
        <v>-5.1976685502404805E-4</v>
      </c>
      <c r="G34">
        <f t="shared" si="3"/>
        <v>3.7518182776438732E-3</v>
      </c>
      <c r="I34" s="1">
        <f t="shared" si="5"/>
        <v>1.1724432117637104E-4</v>
      </c>
      <c r="J34" t="str">
        <f t="shared" si="6"/>
        <v>0.00371564029541088+0.000519766855024048i</v>
      </c>
    </row>
    <row r="35" spans="2:12" x14ac:dyDescent="0.2">
      <c r="B35">
        <v>31</v>
      </c>
      <c r="C35">
        <f t="shared" si="0"/>
        <v>18.164127735817594</v>
      </c>
      <c r="D35" t="s">
        <v>34</v>
      </c>
      <c r="E35">
        <f t="shared" si="1"/>
        <v>3.7105322322688E-3</v>
      </c>
      <c r="F35">
        <f t="shared" si="2"/>
        <v>-3.4489547942939702E-4</v>
      </c>
      <c r="G35">
        <f t="shared" si="3"/>
        <v>3.726526846600802E-3</v>
      </c>
      <c r="I35" s="1">
        <f t="shared" si="5"/>
        <v>1.1645396395627506E-4</v>
      </c>
      <c r="J35" t="str">
        <f t="shared" si="6"/>
        <v>0.0037105322322688+0.000344895479429397i</v>
      </c>
    </row>
    <row r="36" spans="2:12" x14ac:dyDescent="0.2">
      <c r="B36">
        <v>32</v>
      </c>
      <c r="C36">
        <f t="shared" si="0"/>
        <v>19.999999999998131</v>
      </c>
      <c r="D36" t="s">
        <v>35</v>
      </c>
      <c r="E36">
        <f t="shared" si="1"/>
        <v>3.7075149778242901E-3</v>
      </c>
      <c r="F36">
        <f t="shared" si="2"/>
        <v>-1.71967673026074E-4</v>
      </c>
      <c r="G36">
        <f t="shared" si="3"/>
        <v>3.7115010698311065E-3</v>
      </c>
      <c r="H36">
        <f t="shared" si="4"/>
        <v>92.655677726145825</v>
      </c>
      <c r="I36" s="1">
        <f t="shared" si="5"/>
        <v>1.1598440843222208E-4</v>
      </c>
      <c r="J36" t="str">
        <f t="shared" si="6"/>
        <v>0.00370751497782429+0.000171967673026074i</v>
      </c>
      <c r="L36" t="s">
        <v>68</v>
      </c>
    </row>
    <row r="37" spans="2:12" x14ac:dyDescent="0.2">
      <c r="B37">
        <v>33</v>
      </c>
      <c r="C37">
        <f t="shared" si="0"/>
        <v>21.835872264179383</v>
      </c>
      <c r="D37" t="s">
        <v>36</v>
      </c>
      <c r="E37">
        <f t="shared" si="1"/>
        <v>3.7065170322421199E-3</v>
      </c>
      <c r="F37">
        <f t="shared" si="2"/>
        <v>0</v>
      </c>
      <c r="G37">
        <f t="shared" si="3"/>
        <v>3.7065170322421199E-3</v>
      </c>
      <c r="I37" s="1">
        <f t="shared" si="5"/>
        <v>1.1582865725756625E-4</v>
      </c>
      <c r="J37" t="str">
        <f t="shared" si="6"/>
        <v>0.00370651703224212</v>
      </c>
    </row>
    <row r="38" spans="2:12" x14ac:dyDescent="0.2">
      <c r="B38">
        <v>34</v>
      </c>
      <c r="C38">
        <f t="shared" si="0"/>
        <v>22.980280894629889</v>
      </c>
      <c r="D38" t="s">
        <v>37</v>
      </c>
      <c r="E38">
        <f t="shared" si="1"/>
        <v>3.70751497811206E-3</v>
      </c>
      <c r="F38">
        <f t="shared" si="2"/>
        <v>1.71967672997653E-4</v>
      </c>
      <c r="G38">
        <f t="shared" si="3"/>
        <v>3.7115010701172504E-3</v>
      </c>
      <c r="I38" s="1">
        <f t="shared" si="5"/>
        <v>1.1598440844116408E-4</v>
      </c>
      <c r="J38" t="str">
        <f t="shared" si="6"/>
        <v>0.00370751497811206-0.000171967672997653i</v>
      </c>
    </row>
    <row r="39" spans="2:12" x14ac:dyDescent="0.2">
      <c r="B39">
        <v>35</v>
      </c>
      <c r="C39">
        <f t="shared" si="0"/>
        <v>23.068586700315251</v>
      </c>
      <c r="D39" t="s">
        <v>38</v>
      </c>
      <c r="E39">
        <f t="shared" si="1"/>
        <v>3.7105322324055799E-3</v>
      </c>
      <c r="F39">
        <f t="shared" si="2"/>
        <v>3.4489547942939702E-4</v>
      </c>
      <c r="G39">
        <f t="shared" si="3"/>
        <v>3.7265268467369947E-3</v>
      </c>
      <c r="I39" s="1">
        <f t="shared" si="5"/>
        <v>1.1645396396053109E-4</v>
      </c>
      <c r="J39" t="str">
        <f t="shared" si="6"/>
        <v>0.00371053223240558-0.000344895479429397i</v>
      </c>
    </row>
    <row r="40" spans="2:12" x14ac:dyDescent="0.2">
      <c r="B40">
        <v>36</v>
      </c>
      <c r="C40">
        <f t="shared" si="0"/>
        <v>22.208699582283117</v>
      </c>
      <c r="D40" t="s">
        <v>39</v>
      </c>
      <c r="E40">
        <f t="shared" si="1"/>
        <v>3.71564029538808E-3</v>
      </c>
      <c r="F40">
        <f t="shared" si="2"/>
        <v>5.1976685501641104E-4</v>
      </c>
      <c r="G40">
        <f t="shared" si="3"/>
        <v>3.7518182776202355E-3</v>
      </c>
      <c r="I40" s="1">
        <f t="shared" si="5"/>
        <v>1.1724432117563236E-4</v>
      </c>
      <c r="J40" t="str">
        <f t="shared" si="6"/>
        <v>0.00371564029538808-0.000519766855016411i</v>
      </c>
    </row>
    <row r="41" spans="2:12" x14ac:dyDescent="0.2">
      <c r="B41">
        <v>37</v>
      </c>
      <c r="C41">
        <f t="shared" si="0"/>
        <v>20.869196048049314</v>
      </c>
      <c r="D41" t="s">
        <v>40</v>
      </c>
      <c r="E41">
        <f t="shared" si="1"/>
        <v>3.7229626246624301E-3</v>
      </c>
      <c r="F41">
        <f t="shared" si="2"/>
        <v>6.9761315327099304E-4</v>
      </c>
      <c r="G41">
        <f t="shared" si="3"/>
        <v>3.7877585477759886E-3</v>
      </c>
      <c r="I41" s="1">
        <f t="shared" si="5"/>
        <v>1.1836745461799965E-4</v>
      </c>
      <c r="J41" t="str">
        <f t="shared" si="6"/>
        <v>0.00372296262466243-0.000697613153270993i</v>
      </c>
    </row>
    <row r="42" spans="2:12" x14ac:dyDescent="0.2">
      <c r="B42">
        <v>38</v>
      </c>
      <c r="C42">
        <f t="shared" si="0"/>
        <v>19.581462285328062</v>
      </c>
      <c r="D42" t="s">
        <v>41</v>
      </c>
      <c r="E42">
        <f t="shared" si="1"/>
        <v>3.7326815180581201E-3</v>
      </c>
      <c r="F42">
        <f t="shared" si="2"/>
        <v>8.7954102612569705E-4</v>
      </c>
      <c r="G42">
        <f t="shared" si="3"/>
        <v>3.8349059612839162E-3</v>
      </c>
      <c r="I42" s="1">
        <f t="shared" si="5"/>
        <v>1.1984081129012238E-4</v>
      </c>
      <c r="J42" t="str">
        <f t="shared" si="6"/>
        <v>0.00373268151805812-0.000879541026125697i</v>
      </c>
    </row>
    <row r="43" spans="2:12" x14ac:dyDescent="0.2">
      <c r="B43">
        <v>39</v>
      </c>
      <c r="C43">
        <f t="shared" si="0"/>
        <v>18.632818664810141</v>
      </c>
      <c r="D43" t="s">
        <v>42</v>
      </c>
      <c r="E43">
        <f t="shared" si="1"/>
        <v>3.7450487196347901E-3</v>
      </c>
      <c r="F43">
        <f t="shared" si="2"/>
        <v>1.06676432230995E-3</v>
      </c>
      <c r="G43">
        <f t="shared" si="3"/>
        <v>3.8940179804145213E-3</v>
      </c>
      <c r="I43" s="1">
        <f t="shared" si="5"/>
        <v>1.2168806188795379E-4</v>
      </c>
      <c r="J43" t="str">
        <f t="shared" si="6"/>
        <v>0.00374504871963479-0.00106676432230995i</v>
      </c>
    </row>
    <row r="44" spans="2:12" x14ac:dyDescent="0.2">
      <c r="B44">
        <v>40</v>
      </c>
      <c r="C44">
        <f t="shared" si="0"/>
        <v>17.928932188135349</v>
      </c>
      <c r="D44" t="s">
        <v>43</v>
      </c>
      <c r="E44">
        <f t="shared" si="1"/>
        <v>3.7604009109526099E-3</v>
      </c>
      <c r="F44">
        <f t="shared" si="2"/>
        <v>1.2606427748942299E-3</v>
      </c>
      <c r="G44">
        <f t="shared" si="3"/>
        <v>3.9660856290536948E-3</v>
      </c>
      <c r="I44" s="1">
        <f t="shared" si="5"/>
        <v>1.2394017590792796E-4</v>
      </c>
      <c r="J44" t="str">
        <f t="shared" si="6"/>
        <v>0.00376040091095261-0.00126064277489423i</v>
      </c>
    </row>
    <row r="45" spans="2:12" x14ac:dyDescent="0.2">
      <c r="B45">
        <v>41</v>
      </c>
      <c r="C45">
        <f t="shared" si="0"/>
        <v>17.100996763960492</v>
      </c>
      <c r="D45" t="s">
        <v>44</v>
      </c>
      <c r="E45">
        <f t="shared" si="1"/>
        <v>3.7791819096568702E-3</v>
      </c>
      <c r="F45">
        <f t="shared" si="2"/>
        <v>1.4627305847874101E-3</v>
      </c>
      <c r="G45">
        <f t="shared" si="3"/>
        <v>4.0523816046801747E-3</v>
      </c>
      <c r="I45" s="1">
        <f t="shared" si="5"/>
        <v>1.2663692514625546E-4</v>
      </c>
      <c r="J45" t="str">
        <f t="shared" si="6"/>
        <v>0.00377918190965687-0.00146273058478741i</v>
      </c>
    </row>
    <row r="46" spans="2:12" x14ac:dyDescent="0.2">
      <c r="B46">
        <v>42</v>
      </c>
      <c r="C46">
        <f t="shared" si="0"/>
        <v>15.78693458656663</v>
      </c>
      <c r="D46" t="s">
        <v>45</v>
      </c>
      <c r="E46">
        <f t="shared" si="1"/>
        <v>3.8019744237016801E-3</v>
      </c>
      <c r="F46">
        <f t="shared" si="2"/>
        <v>1.67483933726305E-3</v>
      </c>
      <c r="G46">
        <f t="shared" si="3"/>
        <v>4.1545272082543225E-3</v>
      </c>
      <c r="I46" s="1">
        <f t="shared" si="5"/>
        <v>1.2982897525794758E-4</v>
      </c>
      <c r="J46" t="str">
        <f t="shared" si="6"/>
        <v>0.00380197442370168-0.00167483933726305i</v>
      </c>
    </row>
    <row r="47" spans="2:12" x14ac:dyDescent="0.2">
      <c r="B47">
        <v>43</v>
      </c>
      <c r="C47">
        <f t="shared" si="0"/>
        <v>13.912320063236802</v>
      </c>
      <c r="D47" t="s">
        <v>46</v>
      </c>
      <c r="E47">
        <f t="shared" si="1"/>
        <v>3.8295458585521302E-3</v>
      </c>
      <c r="F47">
        <f t="shared" si="2"/>
        <v>1.8991218248939901E-3</v>
      </c>
      <c r="G47">
        <f t="shared" si="3"/>
        <v>4.2745859669145094E-3</v>
      </c>
      <c r="I47" s="1">
        <f t="shared" si="5"/>
        <v>1.3358081146607842E-4</v>
      </c>
      <c r="J47" t="str">
        <f t="shared" si="6"/>
        <v>0.00382954585855213-0.00189912182489399i</v>
      </c>
    </row>
    <row r="48" spans="2:12" x14ac:dyDescent="0.2">
      <c r="B48">
        <v>44</v>
      </c>
      <c r="C48">
        <f t="shared" si="0"/>
        <v>11.796738580822554</v>
      </c>
      <c r="D48" t="s">
        <v>47</v>
      </c>
      <c r="E48">
        <f t="shared" si="1"/>
        <v>3.8629154248794799E-3</v>
      </c>
      <c r="F48">
        <f t="shared" si="2"/>
        <v>2.1381868476652902E-3</v>
      </c>
      <c r="G48">
        <f t="shared" si="3"/>
        <v>4.4151963235286203E-3</v>
      </c>
      <c r="I48" s="1">
        <f t="shared" si="5"/>
        <v>1.3797488511026938E-4</v>
      </c>
      <c r="J48" t="str">
        <f t="shared" si="6"/>
        <v>0.00386291542487948-0.00213818684766529i</v>
      </c>
    </row>
    <row r="49" spans="2:10" x14ac:dyDescent="0.2">
      <c r="B49">
        <v>45</v>
      </c>
      <c r="C49">
        <f t="shared" si="0"/>
        <v>10.014865500016423</v>
      </c>
      <c r="D49" t="s">
        <v>48</v>
      </c>
      <c r="E49">
        <f t="shared" si="1"/>
        <v>3.9034545671822601E-3</v>
      </c>
      <c r="F49">
        <f t="shared" si="2"/>
        <v>2.3952609740596599E-3</v>
      </c>
      <c r="G49">
        <f t="shared" si="3"/>
        <v>4.5797633882013241E-3</v>
      </c>
      <c r="I49" s="1">
        <f t="shared" si="5"/>
        <v>1.4311760588129138E-4</v>
      </c>
      <c r="J49" t="str">
        <f t="shared" si="6"/>
        <v>0.00390345456718226-0.00239526097405966i</v>
      </c>
    </row>
    <row r="50" spans="2:10" x14ac:dyDescent="0.2">
      <c r="B50">
        <v>46</v>
      </c>
      <c r="C50">
        <f t="shared" si="0"/>
        <v>9.0877974048273309</v>
      </c>
      <c r="D50" t="s">
        <v>49</v>
      </c>
      <c r="E50">
        <f t="shared" si="1"/>
        <v>3.9530413138916002E-3</v>
      </c>
      <c r="F50">
        <f t="shared" si="2"/>
        <v>2.6744235989122401E-3</v>
      </c>
      <c r="G50">
        <f t="shared" si="3"/>
        <v>4.7727431541779546E-3</v>
      </c>
      <c r="I50" s="1">
        <f t="shared" si="5"/>
        <v>1.4914822356806108E-4</v>
      </c>
      <c r="J50" t="str">
        <f t="shared" si="6"/>
        <v>0.0039530413138916-0.00267442359891224i</v>
      </c>
    </row>
    <row r="51" spans="2:10" x14ac:dyDescent="0.2">
      <c r="B51">
        <v>47</v>
      </c>
      <c r="C51">
        <f t="shared" si="0"/>
        <v>9.183012285962004</v>
      </c>
      <c r="D51" t="s">
        <v>50</v>
      </c>
      <c r="E51">
        <f t="shared" si="1"/>
        <v>4.0143053103786699E-3</v>
      </c>
      <c r="F51">
        <f t="shared" si="2"/>
        <v>2.9809605796015598E-3</v>
      </c>
      <c r="G51">
        <f t="shared" si="3"/>
        <v>5.0000773096096083E-3</v>
      </c>
      <c r="I51" s="1">
        <f t="shared" si="5"/>
        <v>1.5625241592530026E-4</v>
      </c>
      <c r="J51" t="str">
        <f t="shared" si="6"/>
        <v>0.00401430531037867-0.00298096057960156i</v>
      </c>
    </row>
    <row r="52" spans="2:10" x14ac:dyDescent="0.2">
      <c r="B52">
        <v>48</v>
      </c>
      <c r="C52">
        <f t="shared" si="0"/>
        <v>9.9999999999985949</v>
      </c>
      <c r="D52" t="s">
        <v>51</v>
      </c>
      <c r="E52">
        <f t="shared" si="1"/>
        <v>4.0910323343243699E-3</v>
      </c>
      <c r="F52">
        <f t="shared" si="2"/>
        <v>3.3219182682270401E-3</v>
      </c>
      <c r="G52">
        <f t="shared" si="3"/>
        <v>5.2698848698304636E-3</v>
      </c>
      <c r="I52" s="1">
        <f t="shared" si="5"/>
        <v>1.6468390218220199E-4</v>
      </c>
      <c r="J52" t="str">
        <f t="shared" si="6"/>
        <v>0.00409103233432437-0.00332191826822704i</v>
      </c>
    </row>
    <row r="53" spans="2:10" x14ac:dyDescent="0.2">
      <c r="B53">
        <v>49</v>
      </c>
      <c r="C53">
        <f t="shared" si="0"/>
        <v>10.913293180592232</v>
      </c>
      <c r="D53" t="s">
        <v>52</v>
      </c>
      <c r="E53">
        <f t="shared" si="1"/>
        <v>4.1888645665153499E-3</v>
      </c>
      <c r="F53">
        <f t="shared" si="2"/>
        <v>3.70701472110113E-3</v>
      </c>
      <c r="G53">
        <f t="shared" si="3"/>
        <v>5.5936164061426595E-3</v>
      </c>
      <c r="I53" s="1">
        <f t="shared" si="5"/>
        <v>1.7480051269195811E-4</v>
      </c>
      <c r="J53" t="str">
        <f t="shared" si="6"/>
        <v>0.00418886456651535-0.00370701472110113i</v>
      </c>
    </row>
    <row r="54" spans="2:10" x14ac:dyDescent="0.2">
      <c r="B54">
        <v>50</v>
      </c>
      <c r="C54">
        <f t="shared" si="0"/>
        <v>11.296496987108647</v>
      </c>
      <c r="D54" t="s">
        <v>53</v>
      </c>
      <c r="E54">
        <f t="shared" si="1"/>
        <v>4.31658584527418E-3</v>
      </c>
      <c r="F54">
        <f t="shared" si="2"/>
        <v>4.1502307236050001E-3</v>
      </c>
      <c r="G54">
        <f t="shared" si="3"/>
        <v>5.9880988985467074E-3</v>
      </c>
      <c r="I54" s="1">
        <f t="shared" si="5"/>
        <v>1.8712809057958461E-4</v>
      </c>
      <c r="J54" t="str">
        <f t="shared" si="6"/>
        <v>0.00431658584527418-0.004150230723605i</v>
      </c>
    </row>
    <row r="55" spans="2:10" x14ac:dyDescent="0.2">
      <c r="B55">
        <v>51</v>
      </c>
      <c r="C55">
        <f t="shared" si="0"/>
        <v>10.84632778534259</v>
      </c>
      <c r="D55" t="s">
        <v>54</v>
      </c>
      <c r="E55">
        <f t="shared" si="1"/>
        <v>4.4886604879411001E-3</v>
      </c>
      <c r="F55">
        <f t="shared" si="2"/>
        <v>4.6728058675979496E-3</v>
      </c>
      <c r="G55">
        <f t="shared" si="3"/>
        <v>6.4794434677880675E-3</v>
      </c>
      <c r="I55" s="1">
        <f t="shared" si="5"/>
        <v>2.0248260836837711E-4</v>
      </c>
      <c r="J55" t="str">
        <f t="shared" si="6"/>
        <v>0.0044886604879411-0.00467280586759795i</v>
      </c>
    </row>
    <row r="56" spans="2:10" x14ac:dyDescent="0.2">
      <c r="B56">
        <v>52</v>
      </c>
      <c r="C56">
        <f t="shared" si="0"/>
        <v>9.7256707689564035</v>
      </c>
      <c r="D56" t="s">
        <v>55</v>
      </c>
      <c r="E56">
        <f t="shared" si="1"/>
        <v>4.7307488383505798E-3</v>
      </c>
      <c r="F56">
        <f t="shared" si="2"/>
        <v>5.30946358769613E-3</v>
      </c>
      <c r="G56">
        <f t="shared" si="3"/>
        <v>7.1112859709497288E-3</v>
      </c>
      <c r="I56" s="1">
        <f t="shared" si="5"/>
        <v>2.2222768659217902E-4</v>
      </c>
      <c r="J56" t="str">
        <f t="shared" si="6"/>
        <v>0.00473074883835058-0.00530946358769613i</v>
      </c>
    </row>
    <row r="57" spans="2:10" x14ac:dyDescent="0.2">
      <c r="B57">
        <v>53</v>
      </c>
      <c r="C57">
        <f t="shared" si="0"/>
        <v>8.4492546498005723</v>
      </c>
      <c r="D57" t="s">
        <v>56</v>
      </c>
      <c r="E57">
        <f t="shared" si="1"/>
        <v>5.0933287026143099E-3</v>
      </c>
      <c r="F57">
        <f t="shared" si="2"/>
        <v>6.1231846414135102E-3</v>
      </c>
      <c r="G57">
        <f t="shared" si="3"/>
        <v>7.9646335399512925E-3</v>
      </c>
      <c r="I57" s="1">
        <f t="shared" si="5"/>
        <v>2.4889479812347789E-4</v>
      </c>
      <c r="J57" t="str">
        <f t="shared" si="6"/>
        <v>0.00509332870261431-0.00612318464141351i</v>
      </c>
    </row>
    <row r="58" spans="2:10" x14ac:dyDescent="0.2">
      <c r="B58">
        <v>54</v>
      </c>
      <c r="C58">
        <f t="shared" si="0"/>
        <v>7.5836731673853244</v>
      </c>
      <c r="D58" t="s">
        <v>57</v>
      </c>
      <c r="E58">
        <f t="shared" si="1"/>
        <v>5.6921069799152303E-3</v>
      </c>
      <c r="F58">
        <f t="shared" si="2"/>
        <v>7.24760400521715E-3</v>
      </c>
      <c r="G58">
        <f t="shared" si="3"/>
        <v>9.2156305094789562E-3</v>
      </c>
      <c r="I58" s="1">
        <f t="shared" si="5"/>
        <v>2.8798845342121738E-4</v>
      </c>
      <c r="J58" t="str">
        <f t="shared" si="6"/>
        <v>0.00569210697991523-0.00724760400521715i</v>
      </c>
    </row>
    <row r="59" spans="2:10" x14ac:dyDescent="0.2">
      <c r="B59">
        <v>55</v>
      </c>
      <c r="C59">
        <f t="shared" si="0"/>
        <v>7.4387941687856598</v>
      </c>
      <c r="D59" t="s">
        <v>58</v>
      </c>
      <c r="E59">
        <f t="shared" si="1"/>
        <v>6.8681832502669902E-3</v>
      </c>
      <c r="F59">
        <f t="shared" si="2"/>
        <v>9.0509143380136797E-3</v>
      </c>
      <c r="G59">
        <f t="shared" si="3"/>
        <v>1.1361821663505797E-2</v>
      </c>
      <c r="I59" s="1">
        <f t="shared" si="5"/>
        <v>3.5505692698455614E-4</v>
      </c>
      <c r="J59" t="str">
        <f t="shared" si="6"/>
        <v>0.00686818325026699-0.00905091433801368i</v>
      </c>
    </row>
    <row r="60" spans="2:10" x14ac:dyDescent="0.2">
      <c r="B60">
        <v>56</v>
      </c>
      <c r="C60">
        <f t="shared" si="0"/>
        <v>7.9289321881333663</v>
      </c>
      <c r="D60" t="s">
        <v>59</v>
      </c>
      <c r="E60">
        <f t="shared" si="1"/>
        <v>1.0301959312558199E-2</v>
      </c>
      <c r="F60">
        <f t="shared" si="2"/>
        <v>1.3258407772598299E-2</v>
      </c>
      <c r="G60">
        <f t="shared" si="3"/>
        <v>1.679034670106903E-2</v>
      </c>
      <c r="I60" s="1">
        <f t="shared" si="5"/>
        <v>5.246983344084072E-4</v>
      </c>
      <c r="J60" t="str">
        <f t="shared" si="6"/>
        <v>0.0103019593125582-0.0132584077725983i</v>
      </c>
    </row>
    <row r="61" spans="2:10" x14ac:dyDescent="0.2">
      <c r="B61">
        <v>57</v>
      </c>
      <c r="C61">
        <f t="shared" si="0"/>
        <v>8.6793156519166015</v>
      </c>
      <c r="D61" t="s">
        <v>60</v>
      </c>
      <c r="E61">
        <f t="shared" si="1"/>
        <v>28.2664403714234</v>
      </c>
      <c r="F61">
        <f t="shared" si="2"/>
        <v>28.313612455903701</v>
      </c>
      <c r="G61">
        <f t="shared" si="3"/>
        <v>40.008152938799114</v>
      </c>
      <c r="I61" s="1">
        <f t="shared" si="5"/>
        <v>1.2502547793374723</v>
      </c>
      <c r="J61" t="str">
        <f t="shared" si="6"/>
        <v>28.2664403714234-28.3136124559037i</v>
      </c>
    </row>
    <row r="62" spans="2:10" x14ac:dyDescent="0.2">
      <c r="B62">
        <v>58</v>
      </c>
      <c r="C62">
        <f t="shared" si="0"/>
        <v>9.3071330542803121</v>
      </c>
      <c r="D62" t="s">
        <v>61</v>
      </c>
      <c r="E62">
        <f t="shared" si="1"/>
        <v>-2.5749503447380102E-3</v>
      </c>
      <c r="F62">
        <f t="shared" si="2"/>
        <v>2.6945104049235702E-3</v>
      </c>
      <c r="G62">
        <f t="shared" si="3"/>
        <v>3.7270303996758303E-3</v>
      </c>
      <c r="I62" s="1">
        <f t="shared" si="5"/>
        <v>1.164696999898697E-4</v>
      </c>
      <c r="J62" t="str">
        <f t="shared" si="6"/>
        <v>-0.00257495034473801-0.00269451040492357i</v>
      </c>
    </row>
    <row r="63" spans="2:10" x14ac:dyDescent="0.2">
      <c r="B63">
        <v>59</v>
      </c>
      <c r="C63">
        <f t="shared" si="0"/>
        <v>9.7028692154316687</v>
      </c>
      <c r="D63" t="s">
        <v>62</v>
      </c>
      <c r="E63">
        <f t="shared" si="1"/>
        <v>1.37708216190036E-3</v>
      </c>
      <c r="F63">
        <f t="shared" si="2"/>
        <v>8.7278567812180997E-3</v>
      </c>
      <c r="G63">
        <f t="shared" si="3"/>
        <v>8.835827028302384E-3</v>
      </c>
      <c r="I63" s="1">
        <f t="shared" si="5"/>
        <v>2.761195946344495E-4</v>
      </c>
      <c r="J63" t="str">
        <f t="shared" si="6"/>
        <v>0.00137708216190036-0.0087278567812181i</v>
      </c>
    </row>
    <row r="64" spans="2:10" x14ac:dyDescent="0.2">
      <c r="B64">
        <v>60</v>
      </c>
      <c r="C64">
        <f t="shared" si="0"/>
        <v>10.137631770415261</v>
      </c>
      <c r="D64" t="s">
        <v>63</v>
      </c>
      <c r="E64">
        <f t="shared" si="1"/>
        <v>4.3597534329534501E-3</v>
      </c>
      <c r="F64">
        <f t="shared" si="2"/>
        <v>1.6020197498785301E-2</v>
      </c>
      <c r="G64">
        <f t="shared" si="3"/>
        <v>1.6602836441290271E-2</v>
      </c>
      <c r="I64" s="1">
        <f t="shared" si="5"/>
        <v>5.1883863879032097E-4</v>
      </c>
      <c r="J64" t="str">
        <f t="shared" si="6"/>
        <v>0.00435975343295345-0.0160201974987853i</v>
      </c>
    </row>
    <row r="65" spans="2:10" x14ac:dyDescent="0.2">
      <c r="B65">
        <v>61</v>
      </c>
      <c r="C65">
        <f t="shared" si="0"/>
        <v>11.12571975459336</v>
      </c>
      <c r="D65" t="s">
        <v>64</v>
      </c>
      <c r="E65">
        <f t="shared" si="1"/>
        <v>30.5879466320911</v>
      </c>
      <c r="F65">
        <f t="shared" si="2"/>
        <v>73.932992087786602</v>
      </c>
      <c r="G65">
        <f t="shared" si="3"/>
        <v>80.0106855252495</v>
      </c>
      <c r="I65" s="1">
        <f t="shared" si="5"/>
        <v>2.5003339226640469</v>
      </c>
      <c r="J65" t="str">
        <f t="shared" si="6"/>
        <v>30.5879466320911-73.9329920877866i</v>
      </c>
    </row>
    <row r="66" spans="2:10" x14ac:dyDescent="0.2">
      <c r="B66">
        <v>62</v>
      </c>
      <c r="C66">
        <f t="shared" si="0"/>
        <v>13.117912665042176</v>
      </c>
      <c r="D66" t="s">
        <v>65</v>
      </c>
      <c r="E66">
        <f t="shared" si="1"/>
        <v>-9.0127590175787496E-4</v>
      </c>
      <c r="F66">
        <f t="shared" si="2"/>
        <v>9.7813687258555392E-3</v>
      </c>
      <c r="G66">
        <f t="shared" si="3"/>
        <v>9.8228036935609324E-3</v>
      </c>
      <c r="I66" s="1">
        <f t="shared" si="5"/>
        <v>3.0696261542377914E-4</v>
      </c>
      <c r="J66" t="str">
        <f t="shared" si="6"/>
        <v>-0.000901275901757875-0.00978136872585554i</v>
      </c>
    </row>
    <row r="67" spans="2:10" x14ac:dyDescent="0.2">
      <c r="B67">
        <v>63</v>
      </c>
      <c r="C67">
        <f t="shared" si="0"/>
        <v>16.203784929221214</v>
      </c>
      <c r="D67" t="s">
        <v>66</v>
      </c>
      <c r="E67">
        <f t="shared" si="1"/>
        <v>31.183895001736499</v>
      </c>
      <c r="F67">
        <f t="shared" si="2"/>
        <v>156.94298029425801</v>
      </c>
      <c r="G67">
        <f t="shared" si="3"/>
        <v>160.01104452856742</v>
      </c>
      <c r="I67" s="1">
        <f t="shared" si="5"/>
        <v>5.000345141517732</v>
      </c>
      <c r="J67" t="str">
        <f t="shared" si="6"/>
        <v>31.1838950017365-156.942980294258i</v>
      </c>
    </row>
    <row r="68" spans="2:10" x14ac:dyDescent="0.2">
      <c r="B68">
        <v>64</v>
      </c>
      <c r="C68">
        <f t="shared" si="0"/>
        <v>19.999999999992525</v>
      </c>
      <c r="D68" t="s">
        <v>67</v>
      </c>
      <c r="E68">
        <f t="shared" si="1"/>
        <v>31.331983370327499</v>
      </c>
      <c r="F68">
        <f t="shared" si="2"/>
        <v>318.45920216053997</v>
      </c>
      <c r="G68">
        <f t="shared" si="3"/>
        <v>319.99680720695659</v>
      </c>
      <c r="I68" s="1">
        <f t="shared" si="5"/>
        <v>9.9999002252173934</v>
      </c>
      <c r="J68" t="str">
        <f t="shared" si="6"/>
        <v>31.3319833703275-318.45920216054i</v>
      </c>
    </row>
  </sheetData>
  <phoneticPr fontId="1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C387C-EAF8-4DCC-9671-E1A7D6F7E60D}">
  <dimension ref="A1:O136"/>
  <sheetViews>
    <sheetView tabSelected="1" topLeftCell="C1" workbookViewId="0">
      <selection activeCell="E21" sqref="E21"/>
    </sheetView>
  </sheetViews>
  <sheetFormatPr defaultRowHeight="14.25" x14ac:dyDescent="0.2"/>
  <cols>
    <col min="3" max="3" width="14.125" bestFit="1" customWidth="1"/>
    <col min="4" max="5" width="14.125" customWidth="1"/>
    <col min="9" max="9" width="37.625" bestFit="1" customWidth="1"/>
    <col min="10" max="11" width="13.875" bestFit="1" customWidth="1"/>
    <col min="12" max="12" width="9" style="2"/>
    <col min="15" max="15" width="15.625" style="3" customWidth="1"/>
  </cols>
  <sheetData>
    <row r="1" spans="1:15" x14ac:dyDescent="0.2">
      <c r="A1" t="s">
        <v>89</v>
      </c>
      <c r="E1" t="s">
        <v>95</v>
      </c>
    </row>
    <row r="2" spans="1:15" x14ac:dyDescent="0.2">
      <c r="A2">
        <v>4</v>
      </c>
      <c r="D2" t="s">
        <v>95</v>
      </c>
    </row>
    <row r="3" spans="1:15" x14ac:dyDescent="0.2">
      <c r="A3" t="s">
        <v>83</v>
      </c>
    </row>
    <row r="4" spans="1:15" x14ac:dyDescent="0.2">
      <c r="A4">
        <v>5</v>
      </c>
    </row>
    <row r="5" spans="1:15" x14ac:dyDescent="0.2">
      <c r="A5" t="s">
        <v>84</v>
      </c>
      <c r="G5" t="s">
        <v>82</v>
      </c>
    </row>
    <row r="6" spans="1:15" x14ac:dyDescent="0.2">
      <c r="A6">
        <v>1</v>
      </c>
      <c r="B6">
        <v>0</v>
      </c>
      <c r="G6">
        <f>2^12</f>
        <v>4096</v>
      </c>
    </row>
    <row r="7" spans="1:15" x14ac:dyDescent="0.2">
      <c r="A7" t="s">
        <v>80</v>
      </c>
      <c r="B7" t="s">
        <v>81</v>
      </c>
      <c r="C7" t="s">
        <v>86</v>
      </c>
      <c r="D7" t="s">
        <v>97</v>
      </c>
      <c r="E7" t="s">
        <v>85</v>
      </c>
      <c r="F7" t="s">
        <v>87</v>
      </c>
      <c r="G7" t="s">
        <v>88</v>
      </c>
      <c r="H7" t="s">
        <v>92</v>
      </c>
      <c r="I7" t="s">
        <v>90</v>
      </c>
      <c r="J7" t="s">
        <v>75</v>
      </c>
      <c r="K7" t="s">
        <v>76</v>
      </c>
      <c r="L7" s="2" t="s">
        <v>91</v>
      </c>
      <c r="M7" t="s">
        <v>93</v>
      </c>
      <c r="N7" t="s">
        <v>94</v>
      </c>
      <c r="O7" s="3" t="s">
        <v>99</v>
      </c>
    </row>
    <row r="8" spans="1:15" x14ac:dyDescent="0.2">
      <c r="A8">
        <v>3.14159265358979</v>
      </c>
      <c r="B8">
        <v>0</v>
      </c>
      <c r="C8">
        <f>$A$2+$A$2*SIN(2*$A$8*B8/128)</f>
        <v>4</v>
      </c>
      <c r="D8">
        <f ca="1">RAND()*$A$6</f>
        <v>0.70017189770905763</v>
      </c>
      <c r="E8">
        <f ca="1">RAND()*$A$6</f>
        <v>0.97511843496306294</v>
      </c>
      <c r="F8">
        <f ca="1">C8+E8</f>
        <v>4.9751184349630631</v>
      </c>
      <c r="G8">
        <f ca="1">ROUND(F8*$G$6/$A$4,0)</f>
        <v>4076</v>
      </c>
      <c r="H8">
        <f ca="1">G8/$G$6</f>
        <v>0.9951171875</v>
      </c>
      <c r="I8" t="s">
        <v>100</v>
      </c>
      <c r="J8">
        <f>IMREAL(I8)</f>
        <v>114.873291015625</v>
      </c>
      <c r="K8">
        <f>IMAGINARY(I8)</f>
        <v>0</v>
      </c>
      <c r="L8" s="2">
        <f>SQRT(J8*J8+K8*K8)</f>
        <v>114.873291015625</v>
      </c>
      <c r="M8">
        <f>ATAN2(K8,J8)/(2*$A$8)*360</f>
        <v>90.000000000000085</v>
      </c>
      <c r="N8">
        <v>0</v>
      </c>
      <c r="O8" s="3">
        <f>L8/128</f>
        <v>0.89744758605957031</v>
      </c>
    </row>
    <row r="9" spans="1:15" x14ac:dyDescent="0.2">
      <c r="B9">
        <v>1</v>
      </c>
      <c r="C9">
        <f t="shared" ref="C9:C72" si="0">$A$2+$A$2*SIN(2*$A$8*B9/128)</f>
        <v>4.1962706973096715</v>
      </c>
      <c r="D9">
        <f t="shared" ref="D9:E72" ca="1" si="1">RAND()*$A$6</f>
        <v>3.2592964642052635E-2</v>
      </c>
      <c r="E9">
        <f t="shared" ca="1" si="1"/>
        <v>0.14591366584952248</v>
      </c>
      <c r="F9">
        <f ca="1">C9+E9</f>
        <v>4.3421843631591939</v>
      </c>
      <c r="G9">
        <f ca="1">ROUND(F9*$G$6/$A$4,0)</f>
        <v>3557</v>
      </c>
      <c r="H9">
        <f t="shared" ref="H9:H72" ca="1" si="2">G9/$G$6</f>
        <v>0.868408203125</v>
      </c>
      <c r="I9" t="s">
        <v>101</v>
      </c>
      <c r="J9">
        <f t="shared" ref="J9:J72" si="3">IMREAL(I9)</f>
        <v>-0.13606763307893499</v>
      </c>
      <c r="K9">
        <f t="shared" ref="K9:K72" si="4">IMAGINARY(I9)</f>
        <v>-51.254563269205498</v>
      </c>
      <c r="L9" s="2">
        <f t="shared" ref="L9:L72" si="5">SQRT(J9*J9+K9*K9)</f>
        <v>51.254743881105888</v>
      </c>
      <c r="M9">
        <f t="shared" ref="M9:M72" si="6">ATAN2(K9,J9)/(2*$A$8)*360</f>
        <v>-179.84789485478322</v>
      </c>
      <c r="N9" t="s">
        <v>96</v>
      </c>
      <c r="O9" s="3">
        <f>L9/64</f>
        <v>0.8008553731422795</v>
      </c>
    </row>
    <row r="10" spans="1:15" x14ac:dyDescent="0.2">
      <c r="B10">
        <v>2</v>
      </c>
      <c r="C10">
        <f t="shared" si="0"/>
        <v>4.3920685613182417</v>
      </c>
      <c r="D10">
        <f t="shared" ca="1" si="1"/>
        <v>0.68423999146746306</v>
      </c>
      <c r="E10">
        <f t="shared" ca="1" si="1"/>
        <v>0.97518926321445765</v>
      </c>
      <c r="F10">
        <f ca="1">C10+E10</f>
        <v>5.3672578245326994</v>
      </c>
      <c r="G10">
        <f ca="1">ROUND(F10*$G$6/$A$4,0)</f>
        <v>4397</v>
      </c>
      <c r="H10">
        <f t="shared" ca="1" si="2"/>
        <v>1.073486328125</v>
      </c>
      <c r="I10" t="s">
        <v>102</v>
      </c>
      <c r="J10">
        <f t="shared" si="3"/>
        <v>-1.1193972251820301</v>
      </c>
      <c r="K10">
        <f t="shared" si="4"/>
        <v>0.30100698112562202</v>
      </c>
      <c r="L10" s="2">
        <f t="shared" si="5"/>
        <v>1.1591614859162589</v>
      </c>
      <c r="M10">
        <f t="shared" si="6"/>
        <v>-74.949133171805471</v>
      </c>
      <c r="N10" t="s">
        <v>73</v>
      </c>
      <c r="O10" s="3">
        <f t="shared" ref="O10:O73" si="7">L10/64</f>
        <v>1.8111898217441545E-2</v>
      </c>
    </row>
    <row r="11" spans="1:15" x14ac:dyDescent="0.2">
      <c r="B11">
        <v>3</v>
      </c>
      <c r="C11">
        <f t="shared" si="0"/>
        <v>4.5869218978214468</v>
      </c>
      <c r="D11">
        <f t="shared" ca="1" si="1"/>
        <v>0.25847696591063785</v>
      </c>
      <c r="E11">
        <f t="shared" ca="1" si="1"/>
        <v>0.58503054079183459</v>
      </c>
      <c r="F11">
        <f ca="1">C11+E11</f>
        <v>5.1719524386132818</v>
      </c>
      <c r="G11">
        <f ca="1">ROUND(F11*$G$6/$A$4,0)</f>
        <v>4237</v>
      </c>
      <c r="H11">
        <f t="shared" ca="1" si="2"/>
        <v>1.034423828125</v>
      </c>
      <c r="I11" t="s">
        <v>103</v>
      </c>
      <c r="J11">
        <f t="shared" si="3"/>
        <v>-0.15747552133908599</v>
      </c>
      <c r="K11">
        <f t="shared" si="4"/>
        <v>0.85406234995973895</v>
      </c>
      <c r="L11" s="2">
        <f t="shared" si="5"/>
        <v>0.86845900158831246</v>
      </c>
      <c r="M11">
        <f t="shared" si="6"/>
        <v>-10.447093932088732</v>
      </c>
      <c r="O11" s="3">
        <f t="shared" si="7"/>
        <v>1.3569671899817382E-2</v>
      </c>
    </row>
    <row r="12" spans="1:15" x14ac:dyDescent="0.2">
      <c r="B12">
        <v>4</v>
      </c>
      <c r="C12">
        <f t="shared" si="0"/>
        <v>4.7803612880645119</v>
      </c>
      <c r="D12">
        <f t="shared" ca="1" si="1"/>
        <v>0.30566187279781776</v>
      </c>
      <c r="E12">
        <f t="shared" ca="1" si="1"/>
        <v>0.70752422407980609</v>
      </c>
      <c r="F12">
        <f ca="1">C12+E12</f>
        <v>5.4878855121443184</v>
      </c>
      <c r="G12">
        <f ca="1">ROUND(F12*$G$6/$A$4,0)</f>
        <v>4496</v>
      </c>
      <c r="H12">
        <f t="shared" ca="1" si="2"/>
        <v>1.09765625</v>
      </c>
      <c r="I12" t="s">
        <v>104</v>
      </c>
      <c r="J12">
        <f t="shared" si="3"/>
        <v>-0.29430997676690002</v>
      </c>
      <c r="K12">
        <f t="shared" si="4"/>
        <v>-0.17431964826254201</v>
      </c>
      <c r="L12" s="2">
        <f t="shared" si="5"/>
        <v>0.34206096268780745</v>
      </c>
      <c r="M12">
        <f t="shared" si="6"/>
        <v>-120.63823730707485</v>
      </c>
      <c r="N12" t="s">
        <v>72</v>
      </c>
      <c r="O12" s="3">
        <f t="shared" si="7"/>
        <v>5.3447025419969913E-3</v>
      </c>
    </row>
    <row r="13" spans="1:15" x14ac:dyDescent="0.2">
      <c r="B13">
        <v>5</v>
      </c>
      <c r="C13">
        <f t="shared" si="0"/>
        <v>4.9719207196130544</v>
      </c>
      <c r="D13">
        <f t="shared" ca="1" si="1"/>
        <v>0.44359074277290444</v>
      </c>
      <c r="E13">
        <f t="shared" ca="1" si="1"/>
        <v>0.35594158446299307</v>
      </c>
      <c r="F13">
        <f ca="1">C13+E13</f>
        <v>5.3278623040760476</v>
      </c>
      <c r="G13">
        <f ca="1">ROUND(F13*$G$6/$A$4,0)</f>
        <v>4365</v>
      </c>
      <c r="H13">
        <f t="shared" ca="1" si="2"/>
        <v>1.065673828125</v>
      </c>
      <c r="I13" t="s">
        <v>105</v>
      </c>
      <c r="J13">
        <f t="shared" si="3"/>
        <v>-5.09636128370494E-2</v>
      </c>
      <c r="K13">
        <f t="shared" si="4"/>
        <v>-0.40608884941838802</v>
      </c>
      <c r="L13" s="2">
        <f t="shared" si="5"/>
        <v>0.40927428877875394</v>
      </c>
      <c r="M13">
        <f t="shared" si="6"/>
        <v>-172.84685293379866</v>
      </c>
      <c r="O13" s="3">
        <f t="shared" si="7"/>
        <v>6.3949107621680303E-3</v>
      </c>
    </row>
    <row r="14" spans="1:15" x14ac:dyDescent="0.2">
      <c r="B14">
        <v>6</v>
      </c>
      <c r="C14">
        <f t="shared" si="0"/>
        <v>5.1611387090178482</v>
      </c>
      <c r="D14">
        <f t="shared" ca="1" si="1"/>
        <v>0.97743457972124081</v>
      </c>
      <c r="E14">
        <f t="shared" ca="1" si="1"/>
        <v>0.11339372465840936</v>
      </c>
      <c r="F14">
        <f ca="1">C14+E14</f>
        <v>5.2745324336762573</v>
      </c>
      <c r="G14">
        <f ca="1">ROUND(F14*$G$6/$A$4,0)</f>
        <v>4321</v>
      </c>
      <c r="H14">
        <f t="shared" ca="1" si="2"/>
        <v>1.054931640625</v>
      </c>
      <c r="I14" t="s">
        <v>106</v>
      </c>
      <c r="J14">
        <f t="shared" si="3"/>
        <v>0.59673205360736903</v>
      </c>
      <c r="K14">
        <f t="shared" si="4"/>
        <v>-0.55922280172384398</v>
      </c>
      <c r="L14" s="2">
        <f t="shared" si="5"/>
        <v>0.81781372314869705</v>
      </c>
      <c r="M14">
        <f t="shared" si="6"/>
        <v>133.14147757762927</v>
      </c>
      <c r="O14" s="3">
        <f t="shared" si="7"/>
        <v>1.2778339424198391E-2</v>
      </c>
    </row>
    <row r="15" spans="1:15" x14ac:dyDescent="0.2">
      <c r="B15">
        <v>7</v>
      </c>
      <c r="C15">
        <f t="shared" si="0"/>
        <v>5.3475594135688791</v>
      </c>
      <c r="D15">
        <f t="shared" ca="1" si="1"/>
        <v>0.80920529945538533</v>
      </c>
      <c r="E15">
        <f t="shared" ca="1" si="1"/>
        <v>5.1838699515504127E-2</v>
      </c>
      <c r="F15">
        <f ca="1">C15+E15</f>
        <v>5.3993981130843833</v>
      </c>
      <c r="G15">
        <f ca="1">ROUND(F15*$G$6/$A$4,0)</f>
        <v>4423</v>
      </c>
      <c r="H15">
        <f t="shared" ca="1" si="2"/>
        <v>1.079833984375</v>
      </c>
      <c r="I15" t="s">
        <v>107</v>
      </c>
      <c r="J15">
        <f t="shared" si="3"/>
        <v>-0.51986680734364599</v>
      </c>
      <c r="K15">
        <f t="shared" si="4"/>
        <v>1.3920136590173899</v>
      </c>
      <c r="L15" s="2">
        <f t="shared" si="5"/>
        <v>1.4859217759588348</v>
      </c>
      <c r="M15">
        <f t="shared" si="6"/>
        <v>-20.47884349306516</v>
      </c>
      <c r="O15" s="3">
        <f t="shared" si="7"/>
        <v>2.3217527749356794E-2</v>
      </c>
    </row>
    <row r="16" spans="1:15" x14ac:dyDescent="0.2">
      <c r="B16">
        <v>8</v>
      </c>
      <c r="C16">
        <f t="shared" si="0"/>
        <v>5.5307337294603576</v>
      </c>
      <c r="D16">
        <f t="shared" ca="1" si="1"/>
        <v>0.1637549824693818</v>
      </c>
      <c r="E16">
        <f t="shared" ca="1" si="1"/>
        <v>0.10981122519539854</v>
      </c>
      <c r="F16">
        <f ca="1">C16+E16</f>
        <v>5.6405449546557564</v>
      </c>
      <c r="G16">
        <f ca="1">ROUND(F16*$G$6/$A$4,0)</f>
        <v>4621</v>
      </c>
      <c r="H16">
        <f t="shared" ca="1" si="2"/>
        <v>1.128173828125</v>
      </c>
      <c r="I16" t="s">
        <v>108</v>
      </c>
      <c r="J16">
        <f t="shared" si="3"/>
        <v>-0.25283945774515698</v>
      </c>
      <c r="K16">
        <f t="shared" si="4"/>
        <v>0.20459655076022901</v>
      </c>
      <c r="L16" s="2">
        <f t="shared" si="5"/>
        <v>0.3252499653740919</v>
      </c>
      <c r="M16">
        <f t="shared" si="6"/>
        <v>-51.020371628366981</v>
      </c>
      <c r="N16" t="s">
        <v>71</v>
      </c>
      <c r="O16" s="3">
        <f t="shared" si="7"/>
        <v>5.0820307089701859E-3</v>
      </c>
    </row>
    <row r="17" spans="2:15" x14ac:dyDescent="0.2">
      <c r="B17">
        <v>9</v>
      </c>
      <c r="C17">
        <f t="shared" si="0"/>
        <v>5.7102203737211266</v>
      </c>
      <c r="D17">
        <f t="shared" ca="1" si="1"/>
        <v>0.45113652599830756</v>
      </c>
      <c r="E17">
        <f t="shared" ca="1" si="1"/>
        <v>5.8666373799264648E-2</v>
      </c>
      <c r="F17">
        <f ca="1">C17+E17</f>
        <v>5.7688867475203915</v>
      </c>
      <c r="G17">
        <f ca="1">ROUND(F17*$G$6/$A$4,0)</f>
        <v>4726</v>
      </c>
      <c r="H17">
        <f t="shared" ca="1" si="2"/>
        <v>1.15380859375</v>
      </c>
      <c r="I17" t="s">
        <v>109</v>
      </c>
      <c r="J17">
        <f t="shared" si="3"/>
        <v>0.31098478237066701</v>
      </c>
      <c r="K17">
        <f t="shared" si="4"/>
        <v>-0.62551746342180703</v>
      </c>
      <c r="L17" s="2">
        <f t="shared" si="5"/>
        <v>0.69855825233961899</v>
      </c>
      <c r="M17">
        <f t="shared" si="6"/>
        <v>153.56508755917292</v>
      </c>
      <c r="O17" s="3">
        <f t="shared" si="7"/>
        <v>1.0914972692806547E-2</v>
      </c>
    </row>
    <row r="18" spans="2:15" x14ac:dyDescent="0.2">
      <c r="B18">
        <v>10</v>
      </c>
      <c r="C18">
        <f t="shared" si="0"/>
        <v>5.885586947303989</v>
      </c>
      <c r="D18">
        <f t="shared" ca="1" si="1"/>
        <v>0.7224111042477076</v>
      </c>
      <c r="E18">
        <f t="shared" ca="1" si="1"/>
        <v>0.66911989433395114</v>
      </c>
      <c r="F18">
        <f ca="1">C18+E18</f>
        <v>6.5547068416379402</v>
      </c>
      <c r="G18">
        <f ca="1">ROUND(F18*$G$6/$A$4,0)</f>
        <v>5370</v>
      </c>
      <c r="H18">
        <f t="shared" ca="1" si="2"/>
        <v>1.31103515625</v>
      </c>
      <c r="I18" t="s">
        <v>110</v>
      </c>
      <c r="J18">
        <f t="shared" si="3"/>
        <v>-0.17521673347146099</v>
      </c>
      <c r="K18">
        <f t="shared" si="4"/>
        <v>-0.14211407574441801</v>
      </c>
      <c r="L18" s="2">
        <f t="shared" si="5"/>
        <v>0.22560433110447853</v>
      </c>
      <c r="M18">
        <f t="shared" si="6"/>
        <v>-129.04467685261125</v>
      </c>
      <c r="O18" s="3">
        <f t="shared" si="7"/>
        <v>3.525067673507477E-3</v>
      </c>
    </row>
    <row r="19" spans="2:15" x14ac:dyDescent="0.2">
      <c r="B19">
        <v>11</v>
      </c>
      <c r="C19">
        <f t="shared" si="0"/>
        <v>6.0564109767728853</v>
      </c>
      <c r="D19">
        <f t="shared" ca="1" si="1"/>
        <v>0.54128833385476549</v>
      </c>
      <c r="E19">
        <f t="shared" ca="1" si="1"/>
        <v>0.64024396934550709</v>
      </c>
      <c r="F19">
        <f ca="1">C19+E19</f>
        <v>6.6966549461183922</v>
      </c>
      <c r="G19">
        <f ca="1">ROUND(F19*$G$6/$A$4,0)</f>
        <v>5486</v>
      </c>
      <c r="H19">
        <f t="shared" ca="1" si="2"/>
        <v>1.33935546875</v>
      </c>
      <c r="I19" t="s">
        <v>111</v>
      </c>
      <c r="J19">
        <f t="shared" si="3"/>
        <v>-0.27065457539986199</v>
      </c>
      <c r="K19">
        <f t="shared" si="4"/>
        <v>-0.21603691549229101</v>
      </c>
      <c r="L19" s="2">
        <f t="shared" si="5"/>
        <v>0.34630311583972628</v>
      </c>
      <c r="M19">
        <f t="shared" si="6"/>
        <v>-128.59692344574444</v>
      </c>
      <c r="O19" s="3">
        <f t="shared" si="7"/>
        <v>5.4109861849957232E-3</v>
      </c>
    </row>
    <row r="20" spans="2:15" x14ac:dyDescent="0.2">
      <c r="B20">
        <v>12</v>
      </c>
      <c r="C20">
        <f t="shared" si="0"/>
        <v>6.2222809320784069</v>
      </c>
      <c r="D20">
        <f t="shared" ca="1" si="1"/>
        <v>0.16162518438768692</v>
      </c>
      <c r="E20">
        <f t="shared" ca="1" si="1"/>
        <v>0.49781084522702634</v>
      </c>
      <c r="F20">
        <f ca="1">C20+E20</f>
        <v>6.7200917773054334</v>
      </c>
      <c r="G20">
        <f ca="1">ROUND(F20*$G$6/$A$4,0)</f>
        <v>5505</v>
      </c>
      <c r="H20">
        <f t="shared" ca="1" si="2"/>
        <v>1.343994140625</v>
      </c>
      <c r="I20" t="s">
        <v>112</v>
      </c>
      <c r="J20">
        <f t="shared" si="3"/>
        <v>-1.9122689132943502E-2</v>
      </c>
      <c r="K20">
        <f t="shared" si="4"/>
        <v>-4.1001865247074699E-2</v>
      </c>
      <c r="L20" s="2">
        <f t="shared" si="5"/>
        <v>4.5241907490892422E-2</v>
      </c>
      <c r="M20">
        <f t="shared" si="6"/>
        <v>-154.9963209511904</v>
      </c>
      <c r="O20" s="3">
        <f t="shared" si="7"/>
        <v>7.0690480454519409E-4</v>
      </c>
    </row>
    <row r="21" spans="2:15" x14ac:dyDescent="0.2">
      <c r="B21">
        <v>13</v>
      </c>
      <c r="C21">
        <f t="shared" si="0"/>
        <v>6.3827972179697312</v>
      </c>
      <c r="D21">
        <f t="shared" ca="1" si="1"/>
        <v>0.99535248510439012</v>
      </c>
      <c r="E21">
        <f t="shared" ca="1" si="1"/>
        <v>0.32308020013194849</v>
      </c>
      <c r="F21">
        <f ca="1">C21+E21</f>
        <v>6.7058774181016796</v>
      </c>
      <c r="G21">
        <f ca="1">ROUND(F21*$G$6/$A$4,0)</f>
        <v>5493</v>
      </c>
      <c r="H21">
        <f t="shared" ca="1" si="2"/>
        <v>1.341064453125</v>
      </c>
      <c r="I21" t="s">
        <v>113</v>
      </c>
      <c r="J21">
        <f t="shared" si="3"/>
        <v>0.193515689271443</v>
      </c>
      <c r="K21">
        <f t="shared" si="4"/>
        <v>0.52691539047511404</v>
      </c>
      <c r="L21" s="2">
        <f t="shared" si="5"/>
        <v>0.56132713342020402</v>
      </c>
      <c r="M21">
        <f t="shared" si="6"/>
        <v>20.166335513451408</v>
      </c>
      <c r="O21" s="3">
        <f t="shared" si="7"/>
        <v>8.7707364596906878E-3</v>
      </c>
    </row>
    <row r="22" spans="2:15" x14ac:dyDescent="0.2">
      <c r="B22">
        <v>14</v>
      </c>
      <c r="C22">
        <f t="shared" si="0"/>
        <v>6.5375731366545793</v>
      </c>
      <c r="D22">
        <f t="shared" ca="1" si="1"/>
        <v>0.24217240509890414</v>
      </c>
      <c r="E22">
        <f t="shared" ca="1" si="1"/>
        <v>0.93790179693379427</v>
      </c>
      <c r="F22">
        <f ca="1">C22+E22</f>
        <v>7.4754749335883739</v>
      </c>
      <c r="G22">
        <f ca="1">ROUND(F22*$G$6/$A$4,0)</f>
        <v>6124</v>
      </c>
      <c r="H22">
        <f t="shared" ca="1" si="2"/>
        <v>1.4951171875</v>
      </c>
      <c r="I22" t="s">
        <v>114</v>
      </c>
      <c r="J22">
        <f t="shared" si="3"/>
        <v>0.75944543616504701</v>
      </c>
      <c r="K22">
        <f t="shared" si="4"/>
        <v>0.419216914388578</v>
      </c>
      <c r="L22" s="2">
        <f t="shared" si="5"/>
        <v>0.86746768920888273</v>
      </c>
      <c r="M22">
        <f t="shared" si="6"/>
        <v>61.101126980700002</v>
      </c>
      <c r="O22" s="3">
        <f t="shared" si="7"/>
        <v>1.3554182643888793E-2</v>
      </c>
    </row>
    <row r="23" spans="2:15" x14ac:dyDescent="0.2">
      <c r="B23">
        <v>15</v>
      </c>
      <c r="C23">
        <f t="shared" si="0"/>
        <v>6.686235819388072</v>
      </c>
      <c r="D23">
        <f t="shared" ca="1" si="1"/>
        <v>0.26575291281254165</v>
      </c>
      <c r="E23">
        <f t="shared" ca="1" si="1"/>
        <v>0.91733604432022475</v>
      </c>
      <c r="F23">
        <f ca="1">C23+E23</f>
        <v>7.6035718637082965</v>
      </c>
      <c r="G23">
        <f ca="1">ROUND(F23*$G$6/$A$4,0)</f>
        <v>6229</v>
      </c>
      <c r="H23">
        <f t="shared" ca="1" si="2"/>
        <v>1.520751953125</v>
      </c>
      <c r="I23" t="s">
        <v>115</v>
      </c>
      <c r="J23">
        <f t="shared" si="3"/>
        <v>0.152143604780208</v>
      </c>
      <c r="K23">
        <f t="shared" si="4"/>
        <v>-0.133163898148489</v>
      </c>
      <c r="L23" s="2">
        <f t="shared" si="5"/>
        <v>0.20218877378731315</v>
      </c>
      <c r="M23">
        <f t="shared" si="6"/>
        <v>131.19408120448733</v>
      </c>
      <c r="O23" s="3">
        <f t="shared" si="7"/>
        <v>3.1591995904267679E-3</v>
      </c>
    </row>
    <row r="24" spans="2:15" x14ac:dyDescent="0.2">
      <c r="B24">
        <v>16</v>
      </c>
      <c r="C24">
        <f t="shared" si="0"/>
        <v>6.8284271247461881</v>
      </c>
      <c r="D24">
        <f t="shared" ca="1" si="1"/>
        <v>0.13602311134548295</v>
      </c>
      <c r="E24">
        <f t="shared" ca="1" si="1"/>
        <v>0.3733122782523669</v>
      </c>
      <c r="F24">
        <f ca="1">C24+E24</f>
        <v>7.2017394029985553</v>
      </c>
      <c r="G24">
        <f ca="1">ROUND(F24*$G$6/$A$4,0)</f>
        <v>5900</v>
      </c>
      <c r="H24">
        <f t="shared" ca="1" si="2"/>
        <v>1.4404296875</v>
      </c>
      <c r="I24" t="s">
        <v>116</v>
      </c>
      <c r="J24">
        <f t="shared" si="3"/>
        <v>-3.9337405283188701E-2</v>
      </c>
      <c r="K24">
        <f t="shared" si="4"/>
        <v>0.54517692731531497</v>
      </c>
      <c r="L24" s="2">
        <f t="shared" si="5"/>
        <v>0.54659428603982141</v>
      </c>
      <c r="M24">
        <f t="shared" si="6"/>
        <v>-4.1270418069109569</v>
      </c>
      <c r="N24" t="s">
        <v>70</v>
      </c>
      <c r="O24" s="3">
        <f t="shared" si="7"/>
        <v>8.5405357193722095E-3</v>
      </c>
    </row>
    <row r="25" spans="2:15" x14ac:dyDescent="0.2">
      <c r="B25">
        <v>17</v>
      </c>
      <c r="C25">
        <f t="shared" si="0"/>
        <v>6.9638045014198342</v>
      </c>
      <c r="D25">
        <f t="shared" ca="1" si="1"/>
        <v>0.58092481153467268</v>
      </c>
      <c r="E25">
        <f t="shared" ca="1" si="1"/>
        <v>3.5931102311589358E-3</v>
      </c>
      <c r="F25">
        <f ca="1">C25+E25</f>
        <v>6.967397611650993</v>
      </c>
      <c r="G25">
        <f ca="1">ROUND(F25*$G$6/$A$4,0)</f>
        <v>5708</v>
      </c>
      <c r="H25">
        <f t="shared" ca="1" si="2"/>
        <v>1.3935546875</v>
      </c>
      <c r="I25" t="s">
        <v>117</v>
      </c>
      <c r="J25">
        <f t="shared" si="3"/>
        <v>0.79302911713229896</v>
      </c>
      <c r="K25">
        <f t="shared" si="4"/>
        <v>-0.75888863234569404</v>
      </c>
      <c r="L25" s="2">
        <f t="shared" si="5"/>
        <v>1.0976370697653901</v>
      </c>
      <c r="M25">
        <f t="shared" si="6"/>
        <v>133.739759096423</v>
      </c>
      <c r="O25" s="3">
        <f t="shared" si="7"/>
        <v>1.715057921508422E-2</v>
      </c>
    </row>
    <row r="26" spans="2:15" x14ac:dyDescent="0.2">
      <c r="B26">
        <v>18</v>
      </c>
      <c r="C26">
        <f t="shared" si="0"/>
        <v>7.0920418134509458</v>
      </c>
      <c r="D26">
        <f t="shared" ca="1" si="1"/>
        <v>0.47497459512673645</v>
      </c>
      <c r="E26">
        <f t="shared" ca="1" si="1"/>
        <v>0.86975695261165387</v>
      </c>
      <c r="F26">
        <f ca="1">C26+E26</f>
        <v>7.9617987660626</v>
      </c>
      <c r="G26">
        <f ca="1">ROUND(F26*$G$6/$A$4,0)</f>
        <v>6522</v>
      </c>
      <c r="H26">
        <f t="shared" ca="1" si="2"/>
        <v>1.59228515625</v>
      </c>
      <c r="I26" t="s">
        <v>118</v>
      </c>
      <c r="J26">
        <f t="shared" si="3"/>
        <v>-0.18275396566271501</v>
      </c>
      <c r="K26">
        <f t="shared" si="4"/>
        <v>-0.248337957146334</v>
      </c>
      <c r="L26" s="2">
        <f t="shared" si="5"/>
        <v>0.30833545518649524</v>
      </c>
      <c r="M26">
        <f t="shared" si="6"/>
        <v>-143.65033953875931</v>
      </c>
      <c r="O26" s="3">
        <f t="shared" si="7"/>
        <v>4.8177414872889882E-3</v>
      </c>
    </row>
    <row r="27" spans="2:15" x14ac:dyDescent="0.2">
      <c r="B27">
        <v>19</v>
      </c>
      <c r="C27">
        <f t="shared" si="0"/>
        <v>7.2128301259225776</v>
      </c>
      <c r="D27">
        <f t="shared" ca="1" si="1"/>
        <v>6.7983503942658063E-2</v>
      </c>
      <c r="E27">
        <f t="shared" ca="1" si="1"/>
        <v>0.91514314941773756</v>
      </c>
      <c r="F27">
        <f ca="1">C27+E27</f>
        <v>8.1279732753403149</v>
      </c>
      <c r="G27">
        <f ca="1">ROUND(F27*$G$6/$A$4,0)</f>
        <v>6658</v>
      </c>
      <c r="H27">
        <f t="shared" ca="1" si="2"/>
        <v>1.62548828125</v>
      </c>
      <c r="I27" t="s">
        <v>119</v>
      </c>
      <c r="J27">
        <f t="shared" si="3"/>
        <v>0.369098381019481</v>
      </c>
      <c r="K27">
        <f t="shared" si="4"/>
        <v>0.39673831499759799</v>
      </c>
      <c r="L27" s="2">
        <f t="shared" si="5"/>
        <v>0.5418808960079099</v>
      </c>
      <c r="M27">
        <f t="shared" si="6"/>
        <v>42.93302605961199</v>
      </c>
      <c r="O27" s="3">
        <f t="shared" si="7"/>
        <v>8.4668890001235921E-3</v>
      </c>
    </row>
    <row r="28" spans="2:15" x14ac:dyDescent="0.2">
      <c r="B28">
        <v>20</v>
      </c>
      <c r="C28">
        <f t="shared" si="0"/>
        <v>7.3258784492101787</v>
      </c>
      <c r="D28">
        <f t="shared" ca="1" si="1"/>
        <v>7.2181955067913472E-2</v>
      </c>
      <c r="E28">
        <f t="shared" ca="1" si="1"/>
        <v>0.82926061163099052</v>
      </c>
      <c r="F28">
        <f ca="1">C28+E28</f>
        <v>8.1551390608411687</v>
      </c>
      <c r="G28">
        <f ca="1">ROUND(F28*$G$6/$A$4,0)</f>
        <v>6681</v>
      </c>
      <c r="H28">
        <f t="shared" ca="1" si="2"/>
        <v>1.631103515625</v>
      </c>
      <c r="I28" t="s">
        <v>120</v>
      </c>
      <c r="J28">
        <f t="shared" si="3"/>
        <v>-0.16853262556718099</v>
      </c>
      <c r="K28">
        <f t="shared" si="4"/>
        <v>-3.4336886444371502E-2</v>
      </c>
      <c r="L28" s="2">
        <f t="shared" si="5"/>
        <v>0.1719949640287799</v>
      </c>
      <c r="M28">
        <f t="shared" si="6"/>
        <v>-101.51584403474403</v>
      </c>
      <c r="O28" s="3">
        <f t="shared" si="7"/>
        <v>2.6874213129496859E-3</v>
      </c>
    </row>
    <row r="29" spans="2:15" x14ac:dyDescent="0.2">
      <c r="B29">
        <v>21</v>
      </c>
      <c r="C29">
        <f t="shared" si="0"/>
        <v>7.4309144400010858</v>
      </c>
      <c r="D29">
        <f t="shared" ca="1" si="1"/>
        <v>3.1067170076451656E-2</v>
      </c>
      <c r="E29">
        <f t="shared" ca="1" si="1"/>
        <v>0.14988616419094292</v>
      </c>
      <c r="F29">
        <f ca="1">C29+E29</f>
        <v>7.5808006041920288</v>
      </c>
      <c r="G29">
        <f ca="1">ROUND(F29*$G$6/$A$4,0)</f>
        <v>6210</v>
      </c>
      <c r="H29">
        <f t="shared" ca="1" si="2"/>
        <v>1.51611328125</v>
      </c>
      <c r="I29" t="s">
        <v>121</v>
      </c>
      <c r="J29">
        <f t="shared" si="3"/>
        <v>-0.369953728639837</v>
      </c>
      <c r="K29">
        <f t="shared" si="4"/>
        <v>2.7532338936260899E-2</v>
      </c>
      <c r="L29" s="2">
        <f t="shared" si="5"/>
        <v>0.37097680658205479</v>
      </c>
      <c r="M29">
        <f t="shared" si="6"/>
        <v>-85.743834862237833</v>
      </c>
      <c r="O29" s="3">
        <f t="shared" si="7"/>
        <v>5.796512602844606E-3</v>
      </c>
    </row>
    <row r="30" spans="2:15" x14ac:dyDescent="0.2">
      <c r="B30">
        <v>22</v>
      </c>
      <c r="C30">
        <f t="shared" si="0"/>
        <v>7.527685057393418</v>
      </c>
      <c r="D30">
        <f t="shared" ca="1" si="1"/>
        <v>0.42498387270349025</v>
      </c>
      <c r="E30">
        <f t="shared" ca="1" si="1"/>
        <v>1.622335194993374E-2</v>
      </c>
      <c r="F30">
        <f ca="1">C30+E30</f>
        <v>7.5439084093433522</v>
      </c>
      <c r="G30">
        <f ca="1">ROUND(F30*$G$6/$A$4,0)</f>
        <v>6180</v>
      </c>
      <c r="H30">
        <f t="shared" ca="1" si="2"/>
        <v>1.5087890625</v>
      </c>
      <c r="I30" t="s">
        <v>122</v>
      </c>
      <c r="J30">
        <f t="shared" si="3"/>
        <v>0.120897365301323</v>
      </c>
      <c r="K30">
        <f t="shared" si="4"/>
        <v>0.34053530488078898</v>
      </c>
      <c r="L30" s="2">
        <f t="shared" si="5"/>
        <v>0.36135919361080804</v>
      </c>
      <c r="M30">
        <f t="shared" si="6"/>
        <v>19.545957886281812</v>
      </c>
      <c r="O30" s="3">
        <f t="shared" si="7"/>
        <v>5.6462374001688756E-3</v>
      </c>
    </row>
    <row r="31" spans="2:15" x14ac:dyDescent="0.2">
      <c r="B31">
        <v>23</v>
      </c>
      <c r="C31">
        <f t="shared" si="0"/>
        <v>7.6159571724937711</v>
      </c>
      <c r="D31">
        <f t="shared" ca="1" si="1"/>
        <v>0.12402758106077272</v>
      </c>
      <c r="E31">
        <f t="shared" ca="1" si="1"/>
        <v>4.6266047416884226E-2</v>
      </c>
      <c r="F31">
        <f ca="1">C31+E31</f>
        <v>7.662223219910655</v>
      </c>
      <c r="G31">
        <f ca="1">ROUND(F31*$G$6/$A$4,0)</f>
        <v>6277</v>
      </c>
      <c r="H31">
        <f t="shared" ca="1" si="2"/>
        <v>1.532470703125</v>
      </c>
      <c r="I31" t="s">
        <v>123</v>
      </c>
      <c r="J31">
        <f t="shared" si="3"/>
        <v>-0.81291151657645799</v>
      </c>
      <c r="K31">
        <f t="shared" si="4"/>
        <v>0.45185649261977501</v>
      </c>
      <c r="L31" s="2">
        <f t="shared" si="5"/>
        <v>0.93005345206890222</v>
      </c>
      <c r="M31">
        <f t="shared" si="6"/>
        <v>-60.932526093196401</v>
      </c>
      <c r="O31" s="3">
        <f t="shared" si="7"/>
        <v>1.4532085188576597E-2</v>
      </c>
    </row>
    <row r="32" spans="2:15" x14ac:dyDescent="0.2">
      <c r="B32">
        <v>24</v>
      </c>
      <c r="C32">
        <f t="shared" si="0"/>
        <v>7.6955181300451452</v>
      </c>
      <c r="D32">
        <f t="shared" ca="1" si="1"/>
        <v>3.2219230900235707E-2</v>
      </c>
      <c r="E32">
        <f t="shared" ca="1" si="1"/>
        <v>0.1721382745636354</v>
      </c>
      <c r="F32">
        <f ca="1">C32+E32</f>
        <v>7.8676564046087805</v>
      </c>
      <c r="G32">
        <f ca="1">ROUND(F32*$G$6/$A$4,0)</f>
        <v>6445</v>
      </c>
      <c r="H32">
        <f t="shared" ca="1" si="2"/>
        <v>1.573486328125</v>
      </c>
      <c r="I32" t="s">
        <v>124</v>
      </c>
      <c r="J32">
        <f t="shared" si="3"/>
        <v>-0.23312153109163999</v>
      </c>
      <c r="K32">
        <f t="shared" si="4"/>
        <v>0.62780738226725996</v>
      </c>
      <c r="L32" s="2">
        <f t="shared" si="5"/>
        <v>0.66969228567139694</v>
      </c>
      <c r="M32">
        <f t="shared" si="6"/>
        <v>-20.371296843444799</v>
      </c>
      <c r="O32" s="3">
        <f t="shared" si="7"/>
        <v>1.0463941963615577E-2</v>
      </c>
    </row>
    <row r="33" spans="2:15" x14ac:dyDescent="0.2">
      <c r="B33">
        <v>25</v>
      </c>
      <c r="C33">
        <f t="shared" si="0"/>
        <v>7.766176260732081</v>
      </c>
      <c r="D33">
        <f t="shared" ca="1" si="1"/>
        <v>0.89074268321664041</v>
      </c>
      <c r="E33">
        <f t="shared" ca="1" si="1"/>
        <v>2.2422122328800365E-2</v>
      </c>
      <c r="F33">
        <f ca="1">C33+E33</f>
        <v>7.7885983830608811</v>
      </c>
      <c r="G33">
        <f ca="1">ROUND(F33*$G$6/$A$4,0)</f>
        <v>6380</v>
      </c>
      <c r="H33">
        <f t="shared" ca="1" si="2"/>
        <v>1.5576171875</v>
      </c>
      <c r="I33" t="s">
        <v>125</v>
      </c>
      <c r="J33">
        <f t="shared" si="3"/>
        <v>-0.38501772855166899</v>
      </c>
      <c r="K33">
        <f t="shared" si="4"/>
        <v>0.485975294302188</v>
      </c>
      <c r="L33" s="2">
        <f t="shared" si="5"/>
        <v>0.62000857894966654</v>
      </c>
      <c r="M33">
        <f t="shared" si="6"/>
        <v>-38.388300686561074</v>
      </c>
      <c r="O33" s="3">
        <f t="shared" si="7"/>
        <v>9.6876340460885398E-3</v>
      </c>
    </row>
    <row r="34" spans="2:15" x14ac:dyDescent="0.2">
      <c r="B34">
        <v>26</v>
      </c>
      <c r="C34">
        <f t="shared" si="0"/>
        <v>7.8277613429288344</v>
      </c>
      <c r="D34">
        <f t="shared" ca="1" si="1"/>
        <v>0.99379668758880513</v>
      </c>
      <c r="E34">
        <f t="shared" ca="1" si="1"/>
        <v>0.58977315593359159</v>
      </c>
      <c r="F34">
        <f ca="1">C34+E34</f>
        <v>8.4175344988624268</v>
      </c>
      <c r="G34">
        <f ca="1">ROUND(F34*$G$6/$A$4,0)</f>
        <v>6896</v>
      </c>
      <c r="H34">
        <f t="shared" ca="1" si="2"/>
        <v>1.68359375</v>
      </c>
      <c r="I34" t="s">
        <v>126</v>
      </c>
      <c r="J34">
        <f t="shared" si="3"/>
        <v>-0.40358322950063202</v>
      </c>
      <c r="K34">
        <f t="shared" si="4"/>
        <v>0.223374528206746</v>
      </c>
      <c r="L34" s="2">
        <f t="shared" si="5"/>
        <v>0.46127605941100625</v>
      </c>
      <c r="M34">
        <f t="shared" si="6"/>
        <v>-61.036427227013725</v>
      </c>
      <c r="O34" s="3">
        <f t="shared" si="7"/>
        <v>7.2074384282969726E-3</v>
      </c>
    </row>
    <row r="35" spans="2:15" x14ac:dyDescent="0.2">
      <c r="B35">
        <v>27</v>
      </c>
      <c r="C35">
        <f t="shared" si="0"/>
        <v>7.8801250127781746</v>
      </c>
      <c r="D35">
        <f t="shared" ca="1" si="1"/>
        <v>4.5921249956961785E-2</v>
      </c>
      <c r="E35">
        <f t="shared" ca="1" si="1"/>
        <v>0.16867176817929808</v>
      </c>
      <c r="F35">
        <f ca="1">C35+E35</f>
        <v>8.0487967809574723</v>
      </c>
      <c r="G35">
        <f ca="1">ROUND(F35*$G$6/$A$4,0)</f>
        <v>6594</v>
      </c>
      <c r="H35">
        <f t="shared" ca="1" si="2"/>
        <v>1.60986328125</v>
      </c>
      <c r="I35" t="s">
        <v>127</v>
      </c>
      <c r="J35">
        <f t="shared" si="3"/>
        <v>0.41295927514304198</v>
      </c>
      <c r="K35">
        <f t="shared" si="4"/>
        <v>-0.24961977506390601</v>
      </c>
      <c r="L35" s="2">
        <f t="shared" si="5"/>
        <v>0.48254056309249455</v>
      </c>
      <c r="M35">
        <f t="shared" si="6"/>
        <v>121.15152838694796</v>
      </c>
      <c r="O35" s="3">
        <f t="shared" si="7"/>
        <v>7.5396962983202273E-3</v>
      </c>
    </row>
    <row r="36" spans="2:15" x14ac:dyDescent="0.2">
      <c r="B36">
        <v>28</v>
      </c>
      <c r="C36">
        <f t="shared" si="0"/>
        <v>7.9231411216129208</v>
      </c>
      <c r="D36">
        <f t="shared" ca="1" si="1"/>
        <v>0.5702652982962364</v>
      </c>
      <c r="E36">
        <f t="shared" ca="1" si="1"/>
        <v>0.80209687990175138</v>
      </c>
      <c r="F36">
        <f ca="1">C36+E36</f>
        <v>8.725238001514672</v>
      </c>
      <c r="G36">
        <f ca="1">ROUND(F36*$G$6/$A$4,0)</f>
        <v>7148</v>
      </c>
      <c r="H36">
        <f t="shared" ca="1" si="2"/>
        <v>1.7451171875</v>
      </c>
      <c r="I36" t="s">
        <v>128</v>
      </c>
      <c r="J36">
        <f t="shared" si="3"/>
        <v>7.9579040301688594E-2</v>
      </c>
      <c r="K36">
        <f t="shared" si="4"/>
        <v>0.97895411731424997</v>
      </c>
      <c r="L36" s="2">
        <f t="shared" si="5"/>
        <v>0.98218327590214038</v>
      </c>
      <c r="M36">
        <f t="shared" si="6"/>
        <v>4.6473470853288781</v>
      </c>
      <c r="O36" s="3">
        <f t="shared" si="7"/>
        <v>1.5346613685970944E-2</v>
      </c>
    </row>
    <row r="37" spans="2:15" x14ac:dyDescent="0.2">
      <c r="B37">
        <v>29</v>
      </c>
      <c r="C37">
        <f t="shared" si="0"/>
        <v>7.9567060398591227</v>
      </c>
      <c r="D37">
        <f t="shared" ca="1" si="1"/>
        <v>0.46434512511904802</v>
      </c>
      <c r="E37">
        <f t="shared" ca="1" si="1"/>
        <v>0.68731958324587317</v>
      </c>
      <c r="F37">
        <f ca="1">C37+E37</f>
        <v>8.6440256231049961</v>
      </c>
      <c r="G37">
        <f ca="1">ROUND(F37*$G$6/$A$4,0)</f>
        <v>7081</v>
      </c>
      <c r="H37">
        <f t="shared" ca="1" si="2"/>
        <v>1.728759765625</v>
      </c>
      <c r="I37" t="s">
        <v>129</v>
      </c>
      <c r="J37">
        <f t="shared" si="3"/>
        <v>-0.166452859894268</v>
      </c>
      <c r="K37">
        <f t="shared" si="4"/>
        <v>0.49644968992877903</v>
      </c>
      <c r="L37" s="2">
        <f t="shared" si="5"/>
        <v>0.52361135319754248</v>
      </c>
      <c r="M37">
        <f t="shared" si="6"/>
        <v>-18.53560514631787</v>
      </c>
      <c r="O37" s="3">
        <f t="shared" si="7"/>
        <v>8.1814273937116013E-3</v>
      </c>
    </row>
    <row r="38" spans="2:15" x14ac:dyDescent="0.2">
      <c r="B38">
        <v>30</v>
      </c>
      <c r="C38">
        <f t="shared" si="0"/>
        <v>7.9807389066887868</v>
      </c>
      <c r="D38">
        <f t="shared" ca="1" si="1"/>
        <v>0.41238021068566222</v>
      </c>
      <c r="E38">
        <f t="shared" ca="1" si="1"/>
        <v>0.74174198684253634</v>
      </c>
      <c r="F38">
        <f ca="1">C38+E38</f>
        <v>8.7224808935313227</v>
      </c>
      <c r="G38">
        <f ca="1">ROUND(F38*$G$6/$A$4,0)</f>
        <v>7145</v>
      </c>
      <c r="H38">
        <f t="shared" ca="1" si="2"/>
        <v>1.744384765625</v>
      </c>
      <c r="I38" t="s">
        <v>130</v>
      </c>
      <c r="J38">
        <f t="shared" si="3"/>
        <v>-0.13155624067986499</v>
      </c>
      <c r="K38">
        <f t="shared" si="4"/>
        <v>0.36145984118167401</v>
      </c>
      <c r="L38" s="2">
        <f t="shared" si="5"/>
        <v>0.38465602978362312</v>
      </c>
      <c r="M38">
        <f t="shared" si="6"/>
        <v>-19.999386595142532</v>
      </c>
      <c r="O38" s="3">
        <f t="shared" si="7"/>
        <v>6.0102504653691113E-3</v>
      </c>
    </row>
    <row r="39" spans="2:15" x14ac:dyDescent="0.2">
      <c r="B39">
        <v>31</v>
      </c>
      <c r="C39">
        <f t="shared" si="0"/>
        <v>7.9951818248206887</v>
      </c>
      <c r="D39">
        <f t="shared" ca="1" si="1"/>
        <v>0.10752930781371284</v>
      </c>
      <c r="E39">
        <f t="shared" ca="1" si="1"/>
        <v>0.81599973517387625</v>
      </c>
      <c r="F39">
        <f ca="1">C39+E39</f>
        <v>8.8111815599945658</v>
      </c>
      <c r="G39">
        <f ca="1">ROUND(F39*$G$6/$A$4,0)</f>
        <v>7218</v>
      </c>
      <c r="H39">
        <f t="shared" ca="1" si="2"/>
        <v>1.76220703125</v>
      </c>
      <c r="I39" t="s">
        <v>131</v>
      </c>
      <c r="J39">
        <f t="shared" si="3"/>
        <v>0.23730702319279201</v>
      </c>
      <c r="K39">
        <f t="shared" si="4"/>
        <v>0.52314872248313604</v>
      </c>
      <c r="L39" s="2">
        <f t="shared" si="5"/>
        <v>0.57445557625665156</v>
      </c>
      <c r="M39">
        <f t="shared" si="6"/>
        <v>24.39965828342805</v>
      </c>
      <c r="O39" s="3">
        <f t="shared" si="7"/>
        <v>8.9758683790101806E-3</v>
      </c>
    </row>
    <row r="40" spans="2:15" x14ac:dyDescent="0.2">
      <c r="B40">
        <v>32</v>
      </c>
      <c r="C40">
        <f t="shared" si="0"/>
        <v>8</v>
      </c>
      <c r="D40">
        <f t="shared" ca="1" si="1"/>
        <v>0.43221798191599303</v>
      </c>
      <c r="E40">
        <f t="shared" ca="1" si="1"/>
        <v>5.7737426676255588E-2</v>
      </c>
      <c r="F40">
        <f ca="1">C40+E40</f>
        <v>8.0577374266762547</v>
      </c>
      <c r="G40">
        <f ca="1">ROUND(F40*$G$6/$A$4,0)</f>
        <v>6601</v>
      </c>
      <c r="H40">
        <f t="shared" ca="1" si="2"/>
        <v>1.611572265625</v>
      </c>
      <c r="I40" t="s">
        <v>132</v>
      </c>
      <c r="J40">
        <f t="shared" si="3"/>
        <v>-0.111328125</v>
      </c>
      <c r="K40">
        <f t="shared" si="4"/>
        <v>0.292724609375</v>
      </c>
      <c r="L40" s="2">
        <f t="shared" si="5"/>
        <v>0.31317989774211558</v>
      </c>
      <c r="M40">
        <f t="shared" si="6"/>
        <v>-20.822656867827167</v>
      </c>
      <c r="N40" t="s">
        <v>69</v>
      </c>
      <c r="O40" s="3">
        <f t="shared" si="7"/>
        <v>4.8934359022205559E-3</v>
      </c>
    </row>
    <row r="41" spans="2:15" x14ac:dyDescent="0.2">
      <c r="B41">
        <v>33</v>
      </c>
      <c r="C41">
        <f t="shared" si="0"/>
        <v>7.9951818248206905</v>
      </c>
      <c r="D41">
        <f t="shared" ca="1" si="1"/>
        <v>4.4147663167576789E-2</v>
      </c>
      <c r="E41">
        <f t="shared" ca="1" si="1"/>
        <v>0.22865348821878828</v>
      </c>
      <c r="F41">
        <f ca="1">C41+E41</f>
        <v>8.2238353130394781</v>
      </c>
      <c r="G41">
        <f ca="1">ROUND(F41*$G$6/$A$4,0)</f>
        <v>6737</v>
      </c>
      <c r="H41">
        <f t="shared" ca="1" si="2"/>
        <v>1.644775390625</v>
      </c>
      <c r="I41" t="s">
        <v>133</v>
      </c>
      <c r="J41">
        <f t="shared" si="3"/>
        <v>-0.23933972613455501</v>
      </c>
      <c r="K41">
        <f t="shared" si="4"/>
        <v>-9.4439488430791502E-2</v>
      </c>
      <c r="L41" s="2">
        <f t="shared" si="5"/>
        <v>0.25729811791234192</v>
      </c>
      <c r="M41">
        <f t="shared" si="6"/>
        <v>-111.53337028666903</v>
      </c>
      <c r="O41" s="3">
        <f t="shared" si="7"/>
        <v>4.0202830923803425E-3</v>
      </c>
    </row>
    <row r="42" spans="2:15" x14ac:dyDescent="0.2">
      <c r="B42">
        <v>34</v>
      </c>
      <c r="C42">
        <f t="shared" si="0"/>
        <v>7.9807389066887886</v>
      </c>
      <c r="D42">
        <f t="shared" ca="1" si="1"/>
        <v>1.7891508051710581E-2</v>
      </c>
      <c r="E42">
        <f t="shared" ca="1" si="1"/>
        <v>9.1317263928668901E-2</v>
      </c>
      <c r="F42">
        <f ca="1">C42+E42</f>
        <v>8.0720561706174578</v>
      </c>
      <c r="G42">
        <f ca="1">ROUND(F42*$G$6/$A$4,0)</f>
        <v>6613</v>
      </c>
      <c r="H42">
        <f t="shared" ca="1" si="2"/>
        <v>1.614501953125</v>
      </c>
      <c r="I42" t="s">
        <v>134</v>
      </c>
      <c r="J42">
        <f t="shared" si="3"/>
        <v>0.452722022965375</v>
      </c>
      <c r="K42">
        <f t="shared" si="4"/>
        <v>0.62976096059562303</v>
      </c>
      <c r="L42" s="2">
        <f t="shared" si="5"/>
        <v>0.77560047548217981</v>
      </c>
      <c r="M42">
        <f t="shared" si="6"/>
        <v>35.711570201978716</v>
      </c>
      <c r="O42" s="3">
        <f t="shared" si="7"/>
        <v>1.2118757429409059E-2</v>
      </c>
    </row>
    <row r="43" spans="2:15" x14ac:dyDescent="0.2">
      <c r="B43">
        <v>35</v>
      </c>
      <c r="C43">
        <f t="shared" si="0"/>
        <v>7.9567060398591245</v>
      </c>
      <c r="D43">
        <f t="shared" ca="1" si="1"/>
        <v>0.40940137235508023</v>
      </c>
      <c r="E43">
        <f t="shared" ca="1" si="1"/>
        <v>0.35330464252297289</v>
      </c>
      <c r="F43">
        <f ca="1">C43+E43</f>
        <v>8.3100106823820976</v>
      </c>
      <c r="G43">
        <f ca="1">ROUND(F43*$G$6/$A$4,0)</f>
        <v>6808</v>
      </c>
      <c r="H43">
        <f t="shared" ca="1" si="2"/>
        <v>1.662109375</v>
      </c>
      <c r="I43" t="s">
        <v>135</v>
      </c>
      <c r="J43">
        <f t="shared" si="3"/>
        <v>-0.22287629209378401</v>
      </c>
      <c r="K43">
        <f t="shared" si="4"/>
        <v>-0.15694869245401299</v>
      </c>
      <c r="L43" s="2">
        <f t="shared" si="5"/>
        <v>0.27259261479449159</v>
      </c>
      <c r="M43">
        <f t="shared" si="6"/>
        <v>-125.15307042559887</v>
      </c>
      <c r="O43" s="3">
        <f t="shared" si="7"/>
        <v>4.2592596061639312E-3</v>
      </c>
    </row>
    <row r="44" spans="2:15" x14ac:dyDescent="0.2">
      <c r="B44">
        <v>36</v>
      </c>
      <c r="C44">
        <f t="shared" si="0"/>
        <v>7.9231411216129235</v>
      </c>
      <c r="D44">
        <f t="shared" ca="1" si="1"/>
        <v>0.16256352000034879</v>
      </c>
      <c r="E44">
        <f t="shared" ca="1" si="1"/>
        <v>0.75456023985406795</v>
      </c>
      <c r="F44">
        <f ca="1">C44+E44</f>
        <v>8.6777013614669922</v>
      </c>
      <c r="G44">
        <f ca="1">ROUND(F44*$G$6/$A$4,0)</f>
        <v>7109</v>
      </c>
      <c r="H44">
        <f t="shared" ca="1" si="2"/>
        <v>1.735595703125</v>
      </c>
      <c r="I44" t="s">
        <v>136</v>
      </c>
      <c r="J44">
        <f t="shared" si="3"/>
        <v>-0.24956065506439701</v>
      </c>
      <c r="K44">
        <f t="shared" si="4"/>
        <v>4.5958122167426098E-2</v>
      </c>
      <c r="L44" s="2">
        <f t="shared" si="5"/>
        <v>0.25375710738682178</v>
      </c>
      <c r="M44">
        <f t="shared" si="6"/>
        <v>-79.565539572492256</v>
      </c>
      <c r="O44" s="3">
        <f t="shared" si="7"/>
        <v>3.9649548029190903E-3</v>
      </c>
    </row>
    <row r="45" spans="2:15" x14ac:dyDescent="0.2">
      <c r="B45">
        <v>37</v>
      </c>
      <c r="C45">
        <f t="shared" si="0"/>
        <v>7.8801250127781781</v>
      </c>
      <c r="D45">
        <f t="shared" ca="1" si="1"/>
        <v>0.24857796779435581</v>
      </c>
      <c r="E45">
        <f t="shared" ca="1" si="1"/>
        <v>0.8651524095452986</v>
      </c>
      <c r="F45">
        <f ca="1">C45+E45</f>
        <v>8.7452774223234773</v>
      </c>
      <c r="G45">
        <f ca="1">ROUND(F45*$G$6/$A$4,0)</f>
        <v>7164</v>
      </c>
      <c r="H45">
        <f t="shared" ca="1" si="2"/>
        <v>1.7490234375</v>
      </c>
      <c r="I45" t="s">
        <v>137</v>
      </c>
      <c r="J45">
        <f t="shared" si="3"/>
        <v>-0.46750186370375102</v>
      </c>
      <c r="K45">
        <f t="shared" si="4"/>
        <v>-0.65907388884280405</v>
      </c>
      <c r="L45" s="2">
        <f t="shared" si="5"/>
        <v>0.808044790541253</v>
      </c>
      <c r="M45">
        <f t="shared" si="6"/>
        <v>-144.65072178172025</v>
      </c>
      <c r="O45" s="3">
        <f t="shared" si="7"/>
        <v>1.2625699852207078E-2</v>
      </c>
    </row>
    <row r="46" spans="2:15" x14ac:dyDescent="0.2">
      <c r="B46">
        <v>38</v>
      </c>
      <c r="C46">
        <f t="shared" si="0"/>
        <v>7.827761342928838</v>
      </c>
      <c r="D46">
        <f t="shared" ca="1" si="1"/>
        <v>0.48284213206159909</v>
      </c>
      <c r="E46">
        <f t="shared" ca="1" si="1"/>
        <v>3.2986881539171065E-2</v>
      </c>
      <c r="F46">
        <f ca="1">C46+E46</f>
        <v>7.8607482244680087</v>
      </c>
      <c r="G46">
        <f ca="1">ROUND(F46*$G$6/$A$4,0)</f>
        <v>6440</v>
      </c>
      <c r="H46">
        <f t="shared" ca="1" si="2"/>
        <v>1.572265625</v>
      </c>
      <c r="I46" t="s">
        <v>138</v>
      </c>
      <c r="J46">
        <f t="shared" si="3"/>
        <v>0.691254495674134</v>
      </c>
      <c r="K46">
        <f t="shared" si="4"/>
        <v>1.1240203850760999</v>
      </c>
      <c r="L46" s="2">
        <f t="shared" si="5"/>
        <v>1.3195660664992583</v>
      </c>
      <c r="M46">
        <f t="shared" si="6"/>
        <v>31.5908484402695</v>
      </c>
      <c r="O46" s="3">
        <f t="shared" si="7"/>
        <v>2.0618219789050912E-2</v>
      </c>
    </row>
    <row r="47" spans="2:15" x14ac:dyDescent="0.2">
      <c r="B47">
        <v>39</v>
      </c>
      <c r="C47">
        <f t="shared" si="0"/>
        <v>7.7661762607320863</v>
      </c>
      <c r="D47">
        <f t="shared" ca="1" si="1"/>
        <v>0.35500442785682917</v>
      </c>
      <c r="E47">
        <f t="shared" ca="1" si="1"/>
        <v>0.85583084354846795</v>
      </c>
      <c r="F47">
        <f ca="1">C47+E47</f>
        <v>8.6220071042805539</v>
      </c>
      <c r="G47">
        <f ca="1">ROUND(F47*$G$6/$A$4,0)</f>
        <v>7063</v>
      </c>
      <c r="H47">
        <f t="shared" ca="1" si="2"/>
        <v>1.724365234375</v>
      </c>
      <c r="I47" t="s">
        <v>139</v>
      </c>
      <c r="J47">
        <f t="shared" si="3"/>
        <v>-0.34230548963162899</v>
      </c>
      <c r="K47">
        <f t="shared" si="4"/>
        <v>-0.27936454565643298</v>
      </c>
      <c r="L47" s="2">
        <f t="shared" si="5"/>
        <v>0.44183435538872989</v>
      </c>
      <c r="M47">
        <f t="shared" si="6"/>
        <v>-129.21879216235374</v>
      </c>
      <c r="O47" s="3">
        <f t="shared" si="7"/>
        <v>6.9036618029489046E-3</v>
      </c>
    </row>
    <row r="48" spans="2:15" x14ac:dyDescent="0.2">
      <c r="B48">
        <v>40</v>
      </c>
      <c r="C48">
        <f t="shared" si="0"/>
        <v>7.6955181300451496</v>
      </c>
      <c r="D48">
        <f t="shared" ca="1" si="1"/>
        <v>0.26589635617278973</v>
      </c>
      <c r="E48">
        <f t="shared" ca="1" si="1"/>
        <v>0.10605103650748537</v>
      </c>
      <c r="F48">
        <f ca="1">C48+E48</f>
        <v>7.8015691665526354</v>
      </c>
      <c r="G48">
        <f ca="1">ROUND(F48*$G$6/$A$4,0)</f>
        <v>6391</v>
      </c>
      <c r="H48">
        <f t="shared" ca="1" si="2"/>
        <v>1.560302734375</v>
      </c>
      <c r="I48" t="s">
        <v>140</v>
      </c>
      <c r="J48">
        <f t="shared" si="3"/>
        <v>-0.17268667233724899</v>
      </c>
      <c r="K48">
        <f t="shared" si="4"/>
        <v>-0.221499423602664</v>
      </c>
      <c r="L48" s="2">
        <f t="shared" si="5"/>
        <v>0.28086060859299011</v>
      </c>
      <c r="M48">
        <f t="shared" si="6"/>
        <v>-142.05910048361204</v>
      </c>
      <c r="O48" s="3">
        <f t="shared" si="7"/>
        <v>4.3884470092654705E-3</v>
      </c>
    </row>
    <row r="49" spans="2:15" x14ac:dyDescent="0.2">
      <c r="B49">
        <v>41</v>
      </c>
      <c r="C49">
        <f t="shared" si="0"/>
        <v>7.6159571724937773</v>
      </c>
      <c r="D49">
        <f t="shared" ca="1" si="1"/>
        <v>0.44548561367823791</v>
      </c>
      <c r="E49">
        <f t="shared" ca="1" si="1"/>
        <v>0.15696584289122495</v>
      </c>
      <c r="F49">
        <f ca="1">C49+E49</f>
        <v>7.7729230153850022</v>
      </c>
      <c r="G49">
        <f ca="1">ROUND(F49*$G$6/$A$4,0)</f>
        <v>6368</v>
      </c>
      <c r="H49">
        <f t="shared" ca="1" si="2"/>
        <v>1.5546875</v>
      </c>
      <c r="I49" t="s">
        <v>141</v>
      </c>
      <c r="J49">
        <f t="shared" si="3"/>
        <v>0.376523108386556</v>
      </c>
      <c r="K49">
        <f t="shared" si="4"/>
        <v>3.1494623931809101E-2</v>
      </c>
      <c r="L49" s="2">
        <f t="shared" si="5"/>
        <v>0.37783801090636748</v>
      </c>
      <c r="M49">
        <f t="shared" si="6"/>
        <v>85.218572067946155</v>
      </c>
      <c r="O49" s="3">
        <f t="shared" si="7"/>
        <v>5.9037189204119919E-3</v>
      </c>
    </row>
    <row r="50" spans="2:15" x14ac:dyDescent="0.2">
      <c r="B50">
        <v>42</v>
      </c>
      <c r="C50">
        <f t="shared" si="0"/>
        <v>7.5276850573934242</v>
      </c>
      <c r="D50">
        <f t="shared" ca="1" si="1"/>
        <v>0.38299506141787676</v>
      </c>
      <c r="E50">
        <f t="shared" ca="1" si="1"/>
        <v>0.52041723045952926</v>
      </c>
      <c r="F50">
        <f ca="1">C50+E50</f>
        <v>8.048102287852954</v>
      </c>
      <c r="G50">
        <f ca="1">ROUND(F50*$G$6/$A$4,0)</f>
        <v>6593</v>
      </c>
      <c r="H50">
        <f t="shared" ca="1" si="2"/>
        <v>1.609619140625</v>
      </c>
      <c r="I50" t="s">
        <v>142</v>
      </c>
      <c r="J50">
        <f t="shared" si="3"/>
        <v>0.71770247884608596</v>
      </c>
      <c r="K50">
        <f t="shared" si="4"/>
        <v>0.50672190609432499</v>
      </c>
      <c r="L50" s="2">
        <f t="shared" si="5"/>
        <v>0.87855787416520403</v>
      </c>
      <c r="M50">
        <f t="shared" si="6"/>
        <v>54.776632019462092</v>
      </c>
      <c r="O50" s="3">
        <f t="shared" si="7"/>
        <v>1.3727466783831313E-2</v>
      </c>
    </row>
    <row r="51" spans="2:15" x14ac:dyDescent="0.2">
      <c r="B51">
        <v>43</v>
      </c>
      <c r="C51">
        <f t="shared" si="0"/>
        <v>7.4309144400010929</v>
      </c>
      <c r="D51">
        <f t="shared" ca="1" si="1"/>
        <v>0.95186789202526678</v>
      </c>
      <c r="E51">
        <f t="shared" ca="1" si="1"/>
        <v>0.82983413684132101</v>
      </c>
      <c r="F51">
        <f ca="1">C51+E51</f>
        <v>8.2607485768424134</v>
      </c>
      <c r="G51">
        <f ca="1">ROUND(F51*$G$6/$A$4,0)</f>
        <v>6767</v>
      </c>
      <c r="H51">
        <f t="shared" ca="1" si="2"/>
        <v>1.652099609375</v>
      </c>
      <c r="I51" t="s">
        <v>143</v>
      </c>
      <c r="J51">
        <f t="shared" si="3"/>
        <v>0.42743823497220901</v>
      </c>
      <c r="K51">
        <f t="shared" si="4"/>
        <v>-0.15024321820120001</v>
      </c>
      <c r="L51" s="2">
        <f t="shared" si="5"/>
        <v>0.45307446334086271</v>
      </c>
      <c r="M51">
        <f t="shared" si="6"/>
        <v>109.36641724898237</v>
      </c>
      <c r="O51" s="3">
        <f t="shared" si="7"/>
        <v>7.0792884897009798E-3</v>
      </c>
    </row>
    <row r="52" spans="2:15" x14ac:dyDescent="0.2">
      <c r="B52">
        <v>44</v>
      </c>
      <c r="C52">
        <f t="shared" si="0"/>
        <v>7.3258784492101849</v>
      </c>
      <c r="D52">
        <f t="shared" ca="1" si="1"/>
        <v>0.87828679829826195</v>
      </c>
      <c r="E52">
        <f t="shared" ca="1" si="1"/>
        <v>0.96831794741694344</v>
      </c>
      <c r="F52">
        <f ca="1">C52+E52</f>
        <v>8.2941963966271288</v>
      </c>
      <c r="G52">
        <f ca="1">ROUND(F52*$G$6/$A$4,0)</f>
        <v>6795</v>
      </c>
      <c r="H52">
        <f t="shared" ca="1" si="2"/>
        <v>1.658935546875</v>
      </c>
      <c r="I52" t="s">
        <v>144</v>
      </c>
      <c r="J52">
        <f t="shared" si="3"/>
        <v>-3.38517773243944E-2</v>
      </c>
      <c r="K52">
        <f t="shared" si="4"/>
        <v>-3.9327064000484302E-2</v>
      </c>
      <c r="L52" s="2">
        <f t="shared" si="5"/>
        <v>5.188989102820097E-2</v>
      </c>
      <c r="M52">
        <f t="shared" si="6"/>
        <v>-139.27893327337287</v>
      </c>
      <c r="O52" s="3">
        <f t="shared" si="7"/>
        <v>8.1077954731564015E-4</v>
      </c>
    </row>
    <row r="53" spans="2:15" x14ac:dyDescent="0.2">
      <c r="B53">
        <v>45</v>
      </c>
      <c r="C53">
        <f t="shared" si="0"/>
        <v>7.2128301259225847</v>
      </c>
      <c r="D53">
        <f t="shared" ca="1" si="1"/>
        <v>0.59758221180586757</v>
      </c>
      <c r="E53">
        <f t="shared" ca="1" si="1"/>
        <v>0.5128258052152006</v>
      </c>
      <c r="F53">
        <f ca="1">C53+E53</f>
        <v>7.7256559311377853</v>
      </c>
      <c r="G53">
        <f ca="1">ROUND(F53*$G$6/$A$4,0)</f>
        <v>6329</v>
      </c>
      <c r="H53">
        <f t="shared" ca="1" si="2"/>
        <v>1.545166015625</v>
      </c>
      <c r="I53" t="s">
        <v>145</v>
      </c>
      <c r="J53">
        <f t="shared" si="3"/>
        <v>1.5923826248436601</v>
      </c>
      <c r="K53">
        <f t="shared" si="4"/>
        <v>0.45090907684528603</v>
      </c>
      <c r="L53" s="2">
        <f t="shared" si="5"/>
        <v>1.6549928759621453</v>
      </c>
      <c r="M53">
        <f t="shared" si="6"/>
        <v>74.189666195620887</v>
      </c>
      <c r="O53" s="3">
        <f t="shared" si="7"/>
        <v>2.585926368690852E-2</v>
      </c>
    </row>
    <row r="54" spans="2:15" x14ac:dyDescent="0.2">
      <c r="B54">
        <v>46</v>
      </c>
      <c r="C54">
        <f t="shared" si="0"/>
        <v>7.0920418134509546</v>
      </c>
      <c r="D54">
        <f t="shared" ca="1" si="1"/>
        <v>7.88274877202636E-2</v>
      </c>
      <c r="E54">
        <f t="shared" ca="1" si="1"/>
        <v>4.8206426981120432E-2</v>
      </c>
      <c r="F54">
        <f ca="1">C54+E54</f>
        <v>7.1402482404320748</v>
      </c>
      <c r="G54">
        <f ca="1">ROUND(F54*$G$6/$A$4,0)</f>
        <v>5849</v>
      </c>
      <c r="H54">
        <f t="shared" ca="1" si="2"/>
        <v>1.427978515625</v>
      </c>
      <c r="I54" t="s">
        <v>146</v>
      </c>
      <c r="J54">
        <f t="shared" si="3"/>
        <v>0.951682265743508</v>
      </c>
      <c r="K54">
        <f t="shared" si="4"/>
        <v>-0.193881925964625</v>
      </c>
      <c r="L54" s="2">
        <f t="shared" si="5"/>
        <v>0.97123083566495627</v>
      </c>
      <c r="M54">
        <f t="shared" si="6"/>
        <v>101.51502913391846</v>
      </c>
      <c r="O54" s="3">
        <f t="shared" si="7"/>
        <v>1.5175481807264942E-2</v>
      </c>
    </row>
    <row r="55" spans="2:15" x14ac:dyDescent="0.2">
      <c r="B55">
        <v>47</v>
      </c>
      <c r="C55">
        <f t="shared" si="0"/>
        <v>6.963804501419844</v>
      </c>
      <c r="D55">
        <f t="shared" ca="1" si="1"/>
        <v>0.35131117208247564</v>
      </c>
      <c r="E55">
        <f t="shared" ca="1" si="1"/>
        <v>0.23441897280985513</v>
      </c>
      <c r="F55">
        <f ca="1">C55+E55</f>
        <v>7.1982234742296995</v>
      </c>
      <c r="G55">
        <f ca="1">ROUND(F55*$G$6/$A$4,0)</f>
        <v>5897</v>
      </c>
      <c r="H55">
        <f t="shared" ca="1" si="2"/>
        <v>1.439697265625</v>
      </c>
      <c r="I55" t="s">
        <v>147</v>
      </c>
      <c r="J55">
        <f t="shared" si="3"/>
        <v>9.6006563378715506E-2</v>
      </c>
      <c r="K55">
        <f t="shared" si="4"/>
        <v>0.50714123514166998</v>
      </c>
      <c r="L55" s="2">
        <f t="shared" si="5"/>
        <v>0.51614871170313881</v>
      </c>
      <c r="M55">
        <f t="shared" si="6"/>
        <v>10.719768129005896</v>
      </c>
      <c r="O55" s="3">
        <f t="shared" si="7"/>
        <v>8.0648236203615439E-3</v>
      </c>
    </row>
    <row r="56" spans="2:15" x14ac:dyDescent="0.2">
      <c r="B56">
        <v>48</v>
      </c>
      <c r="C56">
        <f t="shared" si="0"/>
        <v>6.828427124746197</v>
      </c>
      <c r="D56">
        <f t="shared" ca="1" si="1"/>
        <v>0.67420267082798813</v>
      </c>
      <c r="E56">
        <f t="shared" ca="1" si="1"/>
        <v>0.94502852214371358</v>
      </c>
      <c r="F56">
        <f ca="1">C56+E56</f>
        <v>7.7734556468899108</v>
      </c>
      <c r="G56">
        <f ca="1">ROUND(F56*$G$6/$A$4,0)</f>
        <v>6368</v>
      </c>
      <c r="H56">
        <f t="shared" ca="1" si="2"/>
        <v>1.5546875</v>
      </c>
      <c r="I56" t="s">
        <v>148</v>
      </c>
      <c r="J56">
        <f t="shared" si="3"/>
        <v>-0.76681493846680904</v>
      </c>
      <c r="K56">
        <f t="shared" si="4"/>
        <v>0.46265739606531597</v>
      </c>
      <c r="L56" s="2">
        <f t="shared" si="5"/>
        <v>0.89557635966443128</v>
      </c>
      <c r="M56">
        <f t="shared" si="6"/>
        <v>-58.895340794396517</v>
      </c>
      <c r="O56" s="3">
        <f t="shared" si="7"/>
        <v>1.3993380619756739E-2</v>
      </c>
    </row>
    <row r="57" spans="2:15" x14ac:dyDescent="0.2">
      <c r="B57">
        <v>49</v>
      </c>
      <c r="C57">
        <f t="shared" si="0"/>
        <v>6.6862358193880809</v>
      </c>
      <c r="D57">
        <f t="shared" ca="1" si="1"/>
        <v>0.98528869551757692</v>
      </c>
      <c r="E57">
        <f t="shared" ca="1" si="1"/>
        <v>0.75284332078221916</v>
      </c>
      <c r="F57">
        <f ca="1">C57+E57</f>
        <v>7.4390791401702998</v>
      </c>
      <c r="G57">
        <f ca="1">ROUND(F57*$G$6/$A$4,0)</f>
        <v>6094</v>
      </c>
      <c r="H57">
        <f t="shared" ca="1" si="2"/>
        <v>1.48779296875</v>
      </c>
      <c r="I57" t="s">
        <v>149</v>
      </c>
      <c r="J57">
        <f t="shared" si="3"/>
        <v>0.102703588311903</v>
      </c>
      <c r="K57">
        <f t="shared" si="4"/>
        <v>8.6186199659708307E-2</v>
      </c>
      <c r="L57" s="2">
        <f t="shared" si="5"/>
        <v>0.13407493451023561</v>
      </c>
      <c r="M57">
        <f t="shared" si="6"/>
        <v>49.99749352022279</v>
      </c>
      <c r="O57" s="3">
        <f t="shared" si="7"/>
        <v>2.0949208517224314E-3</v>
      </c>
    </row>
    <row r="58" spans="2:15" x14ac:dyDescent="0.2">
      <c r="B58">
        <v>50</v>
      </c>
      <c r="C58">
        <f t="shared" si="0"/>
        <v>6.5375731366545899</v>
      </c>
      <c r="D58">
        <f t="shared" ca="1" si="1"/>
        <v>0.63784394607188855</v>
      </c>
      <c r="E58">
        <f t="shared" ca="1" si="1"/>
        <v>0.34940772915000273</v>
      </c>
      <c r="F58">
        <f ca="1">C58+E58</f>
        <v>6.8869808658045928</v>
      </c>
      <c r="G58">
        <f ca="1">ROUND(F58*$G$6/$A$4,0)</f>
        <v>5642</v>
      </c>
      <c r="H58">
        <f t="shared" ca="1" si="2"/>
        <v>1.37744140625</v>
      </c>
      <c r="I58" t="s">
        <v>150</v>
      </c>
      <c r="J58">
        <f t="shared" si="3"/>
        <v>-1.0720585556725699</v>
      </c>
      <c r="K58">
        <f t="shared" si="4"/>
        <v>-0.48545227205672498</v>
      </c>
      <c r="L58" s="2">
        <f t="shared" si="5"/>
        <v>1.1768489517503056</v>
      </c>
      <c r="M58">
        <f t="shared" si="6"/>
        <v>-114.3620890758997</v>
      </c>
      <c r="O58" s="3">
        <f t="shared" si="7"/>
        <v>1.8388264871098525E-2</v>
      </c>
    </row>
    <row r="59" spans="2:15" x14ac:dyDescent="0.2">
      <c r="B59">
        <v>51</v>
      </c>
      <c r="C59">
        <f t="shared" si="0"/>
        <v>6.382797217969741</v>
      </c>
      <c r="D59">
        <f t="shared" ca="1" si="1"/>
        <v>0.75767762471983935</v>
      </c>
      <c r="E59">
        <f t="shared" ca="1" si="1"/>
        <v>6.298001857014246E-2</v>
      </c>
      <c r="F59">
        <f ca="1">C59+E59</f>
        <v>6.4457772365398833</v>
      </c>
      <c r="G59">
        <f ca="1">ROUND(F59*$G$6/$A$4,0)</f>
        <v>5280</v>
      </c>
      <c r="H59">
        <f t="shared" ca="1" si="2"/>
        <v>1.2890625</v>
      </c>
      <c r="I59" t="s">
        <v>151</v>
      </c>
      <c r="J59">
        <f t="shared" si="3"/>
        <v>0.51628502696725898</v>
      </c>
      <c r="K59">
        <f t="shared" si="4"/>
        <v>-0.45358277187322199</v>
      </c>
      <c r="L59" s="2">
        <f t="shared" si="5"/>
        <v>0.68723180951610396</v>
      </c>
      <c r="M59">
        <f t="shared" si="6"/>
        <v>131.30095787087686</v>
      </c>
      <c r="O59" s="3">
        <f t="shared" si="7"/>
        <v>1.0737997023689124E-2</v>
      </c>
    </row>
    <row r="60" spans="2:15" x14ac:dyDescent="0.2">
      <c r="B60">
        <v>52</v>
      </c>
      <c r="C60">
        <f t="shared" si="0"/>
        <v>6.2222809320784176</v>
      </c>
      <c r="D60">
        <f t="shared" ca="1" si="1"/>
        <v>0.11571606039406923</v>
      </c>
      <c r="E60">
        <f t="shared" ca="1" si="1"/>
        <v>0.15893127544760244</v>
      </c>
      <c r="F60">
        <f ca="1">C60+E60</f>
        <v>6.38121220752602</v>
      </c>
      <c r="G60">
        <f ca="1">ROUND(F60*$G$6/$A$4,0)</f>
        <v>5227</v>
      </c>
      <c r="H60">
        <f t="shared" ca="1" si="2"/>
        <v>1.276123046875</v>
      </c>
      <c r="I60" t="s">
        <v>152</v>
      </c>
      <c r="J60">
        <f t="shared" si="3"/>
        <v>-0.24766425319528301</v>
      </c>
      <c r="K60">
        <f t="shared" si="4"/>
        <v>-0.119129951800699</v>
      </c>
      <c r="L60" s="2">
        <f t="shared" si="5"/>
        <v>0.27482635922853926</v>
      </c>
      <c r="M60">
        <f t="shared" si="6"/>
        <v>-115.68820186919022</v>
      </c>
      <c r="O60" s="3">
        <f t="shared" si="7"/>
        <v>4.294161862945926E-3</v>
      </c>
    </row>
    <row r="61" spans="2:15" x14ac:dyDescent="0.2">
      <c r="B61">
        <v>53</v>
      </c>
      <c r="C61">
        <f t="shared" si="0"/>
        <v>6.0564109767728969</v>
      </c>
      <c r="D61">
        <f t="shared" ca="1" si="1"/>
        <v>4.7508016098874006E-2</v>
      </c>
      <c r="E61">
        <f t="shared" ca="1" si="1"/>
        <v>0.59748665223283526</v>
      </c>
      <c r="F61">
        <f ca="1">C61+E61</f>
        <v>6.6538976290057317</v>
      </c>
      <c r="G61">
        <f ca="1">ROUND(F61*$G$6/$A$4,0)</f>
        <v>5451</v>
      </c>
      <c r="H61">
        <f t="shared" ca="1" si="2"/>
        <v>1.330810546875</v>
      </c>
      <c r="I61" t="s">
        <v>153</v>
      </c>
      <c r="J61">
        <f t="shared" si="3"/>
        <v>-0.46463805280586801</v>
      </c>
      <c r="K61">
        <f t="shared" si="4"/>
        <v>-0.46510372926076099</v>
      </c>
      <c r="L61" s="2">
        <f t="shared" si="5"/>
        <v>0.65742680131516984</v>
      </c>
      <c r="M61">
        <f t="shared" si="6"/>
        <v>-135.0286975306129</v>
      </c>
      <c r="O61" s="3">
        <f t="shared" si="7"/>
        <v>1.0272293770549529E-2</v>
      </c>
    </row>
    <row r="62" spans="2:15" x14ac:dyDescent="0.2">
      <c r="B62">
        <v>54</v>
      </c>
      <c r="C62">
        <f t="shared" si="0"/>
        <v>5.8855869473040006</v>
      </c>
      <c r="D62">
        <f t="shared" ca="1" si="1"/>
        <v>0.60606362343826248</v>
      </c>
      <c r="E62">
        <f t="shared" ca="1" si="1"/>
        <v>0.18518867930713812</v>
      </c>
      <c r="F62">
        <f ca="1">C62+E62</f>
        <v>6.0707756266111383</v>
      </c>
      <c r="G62">
        <f ca="1">ROUND(F62*$G$6/$A$4,0)</f>
        <v>4973</v>
      </c>
      <c r="H62">
        <f t="shared" ca="1" si="2"/>
        <v>1.214111328125</v>
      </c>
      <c r="I62" t="s">
        <v>154</v>
      </c>
      <c r="J62">
        <f t="shared" si="3"/>
        <v>-0.77942825822867801</v>
      </c>
      <c r="K62">
        <f t="shared" si="4"/>
        <v>0.101918501579709</v>
      </c>
      <c r="L62" s="2">
        <f t="shared" si="5"/>
        <v>0.7860634775192421</v>
      </c>
      <c r="M62">
        <f t="shared" si="6"/>
        <v>-82.550237494632739</v>
      </c>
      <c r="O62" s="3">
        <f t="shared" si="7"/>
        <v>1.2282241836238158E-2</v>
      </c>
    </row>
    <row r="63" spans="2:15" x14ac:dyDescent="0.2">
      <c r="B63">
        <v>55</v>
      </c>
      <c r="C63">
        <f t="shared" si="0"/>
        <v>5.7102203737211381</v>
      </c>
      <c r="D63">
        <f t="shared" ca="1" si="1"/>
        <v>7.2686665197256195E-2</v>
      </c>
      <c r="E63">
        <f t="shared" ca="1" si="1"/>
        <v>0.5681166662831586</v>
      </c>
      <c r="F63">
        <f ca="1">C63+E63</f>
        <v>6.2783370400042964</v>
      </c>
      <c r="G63">
        <f ca="1">ROUND(F63*$G$6/$A$4,0)</f>
        <v>5143</v>
      </c>
      <c r="H63">
        <f t="shared" ca="1" si="2"/>
        <v>1.255615234375</v>
      </c>
      <c r="I63" t="s">
        <v>155</v>
      </c>
      <c r="J63">
        <f t="shared" si="3"/>
        <v>-0.16666699897220399</v>
      </c>
      <c r="K63">
        <f t="shared" si="4"/>
        <v>0.35075379726645201</v>
      </c>
      <c r="L63" s="2">
        <f t="shared" si="5"/>
        <v>0.38833762996036836</v>
      </c>
      <c r="M63">
        <f t="shared" si="6"/>
        <v>-25.415573780525165</v>
      </c>
      <c r="O63" s="3">
        <f t="shared" si="7"/>
        <v>6.0677754681307556E-3</v>
      </c>
    </row>
    <row r="64" spans="2:15" x14ac:dyDescent="0.2">
      <c r="B64">
        <v>56</v>
      </c>
      <c r="C64">
        <f t="shared" si="0"/>
        <v>5.5307337294603691</v>
      </c>
      <c r="D64">
        <f t="shared" ca="1" si="1"/>
        <v>0.40427159494947262</v>
      </c>
      <c r="E64">
        <f t="shared" ca="1" si="1"/>
        <v>0.96232168860314915</v>
      </c>
      <c r="F64">
        <f ca="1">C64+E64</f>
        <v>6.493055418063518</v>
      </c>
      <c r="G64">
        <f ca="1">ROUND(F64*$G$6/$A$4,0)</f>
        <v>5319</v>
      </c>
      <c r="H64">
        <f t="shared" ca="1" si="2"/>
        <v>1.298583984375</v>
      </c>
      <c r="I64" t="s">
        <v>156</v>
      </c>
      <c r="J64">
        <f t="shared" si="3"/>
        <v>0.89595234867404705</v>
      </c>
      <c r="K64">
        <f t="shared" si="4"/>
        <v>0.54083661989030296</v>
      </c>
      <c r="L64" s="2">
        <f t="shared" si="5"/>
        <v>1.0465346914980453</v>
      </c>
      <c r="M64">
        <f t="shared" si="6"/>
        <v>58.882954367304194</v>
      </c>
      <c r="O64" s="3">
        <f t="shared" si="7"/>
        <v>1.6352104554656959E-2</v>
      </c>
    </row>
    <row r="65" spans="2:15" x14ac:dyDescent="0.2">
      <c r="B65">
        <v>57</v>
      </c>
      <c r="C65">
        <f t="shared" si="0"/>
        <v>5.3475594135688915</v>
      </c>
      <c r="D65">
        <f t="shared" ca="1" si="1"/>
        <v>0.38191595151787705</v>
      </c>
      <c r="E65">
        <f t="shared" ca="1" si="1"/>
        <v>2.5609213536986863E-2</v>
      </c>
      <c r="F65">
        <f ca="1">C65+E65</f>
        <v>5.3731686271058781</v>
      </c>
      <c r="G65">
        <f ca="1">ROUND(F65*$G$6/$A$4,0)</f>
        <v>4402</v>
      </c>
      <c r="H65">
        <f t="shared" ca="1" si="2"/>
        <v>1.07470703125</v>
      </c>
      <c r="I65" t="s">
        <v>157</v>
      </c>
      <c r="J65">
        <f t="shared" si="3"/>
        <v>-0.24039286536770699</v>
      </c>
      <c r="K65">
        <f t="shared" si="4"/>
        <v>6.5292605955259694E-2</v>
      </c>
      <c r="L65" s="2">
        <f t="shared" si="5"/>
        <v>0.24910209576020292</v>
      </c>
      <c r="M65">
        <f t="shared" si="6"/>
        <v>-74.804592411989489</v>
      </c>
      <c r="O65" s="3">
        <f t="shared" si="7"/>
        <v>3.8922202462531707E-3</v>
      </c>
    </row>
    <row r="66" spans="2:15" x14ac:dyDescent="0.2">
      <c r="B66">
        <v>58</v>
      </c>
      <c r="C66">
        <f t="shared" si="0"/>
        <v>5.1611387090178615</v>
      </c>
      <c r="D66">
        <f t="shared" ca="1" si="1"/>
        <v>0.7000119925602819</v>
      </c>
      <c r="E66">
        <f t="shared" ca="1" si="1"/>
        <v>0.83685980152735973</v>
      </c>
      <c r="F66">
        <f ca="1">C66+E66</f>
        <v>5.9979985105452212</v>
      </c>
      <c r="G66">
        <f ca="1">ROUND(F66*$G$6/$A$4,0)</f>
        <v>4914</v>
      </c>
      <c r="H66">
        <f t="shared" ca="1" si="2"/>
        <v>1.19970703125</v>
      </c>
      <c r="I66" t="s">
        <v>158</v>
      </c>
      <c r="J66">
        <f t="shared" si="3"/>
        <v>0.191070516805982</v>
      </c>
      <c r="K66">
        <f t="shared" si="4"/>
        <v>-0.42561521836058303</v>
      </c>
      <c r="L66" s="2">
        <f t="shared" si="5"/>
        <v>0.46653644712137105</v>
      </c>
      <c r="M66">
        <f t="shared" si="6"/>
        <v>155.82336104521468</v>
      </c>
      <c r="O66" s="3">
        <f t="shared" si="7"/>
        <v>7.2896319862714226E-3</v>
      </c>
    </row>
    <row r="67" spans="2:15" x14ac:dyDescent="0.2">
      <c r="B67">
        <v>59</v>
      </c>
      <c r="C67">
        <f t="shared" si="0"/>
        <v>4.9719207196130668</v>
      </c>
      <c r="D67">
        <f t="shared" ca="1" si="1"/>
        <v>0.98443599741430721</v>
      </c>
      <c r="E67">
        <f t="shared" ca="1" si="1"/>
        <v>0.6203919034459725</v>
      </c>
      <c r="F67">
        <f ca="1">C67+E67</f>
        <v>5.5923126230590396</v>
      </c>
      <c r="G67">
        <f ca="1">ROUND(F67*$G$6/$A$4,0)</f>
        <v>4581</v>
      </c>
      <c r="H67">
        <f t="shared" ca="1" si="2"/>
        <v>1.118408203125</v>
      </c>
      <c r="I67" t="s">
        <v>159</v>
      </c>
      <c r="J67">
        <f t="shared" si="3"/>
        <v>-1.0759407184968099</v>
      </c>
      <c r="K67">
        <f t="shared" si="4"/>
        <v>-1.0959878285114599</v>
      </c>
      <c r="L67" s="2">
        <f t="shared" si="5"/>
        <v>1.5358508228225478</v>
      </c>
      <c r="M67">
        <f t="shared" si="6"/>
        <v>-135.52883055471597</v>
      </c>
      <c r="O67" s="3">
        <f t="shared" si="7"/>
        <v>2.399766910660231E-2</v>
      </c>
    </row>
    <row r="68" spans="2:15" x14ac:dyDescent="0.2">
      <c r="B68">
        <v>60</v>
      </c>
      <c r="C68">
        <f t="shared" si="0"/>
        <v>4.7803612880645252</v>
      </c>
      <c r="D68">
        <f t="shared" ca="1" si="1"/>
        <v>0.76748157820563834</v>
      </c>
      <c r="E68">
        <f t="shared" ca="1" si="1"/>
        <v>0.74210562835707805</v>
      </c>
      <c r="F68">
        <f ca="1">C68+E68</f>
        <v>5.5224669164216031</v>
      </c>
      <c r="G68">
        <f ca="1">ROUND(F68*$G$6/$A$4,0)</f>
        <v>4524</v>
      </c>
      <c r="H68">
        <f t="shared" ca="1" si="2"/>
        <v>1.1044921875</v>
      </c>
      <c r="I68" t="s">
        <v>160</v>
      </c>
      <c r="J68">
        <f t="shared" si="3"/>
        <v>-0.115365188250588</v>
      </c>
      <c r="K68">
        <f t="shared" si="4"/>
        <v>0.34689019759312001</v>
      </c>
      <c r="L68" s="2">
        <f t="shared" si="5"/>
        <v>0.36557069883442167</v>
      </c>
      <c r="M68">
        <f t="shared" si="6"/>
        <v>-18.395565006565604</v>
      </c>
      <c r="O68" s="3">
        <f t="shared" si="7"/>
        <v>5.7120421692878386E-3</v>
      </c>
    </row>
    <row r="69" spans="2:15" x14ac:dyDescent="0.2">
      <c r="B69">
        <v>61</v>
      </c>
      <c r="C69">
        <f t="shared" si="0"/>
        <v>4.5869218978214592</v>
      </c>
      <c r="D69">
        <f t="shared" ca="1" si="1"/>
        <v>0.43093651161526847</v>
      </c>
      <c r="E69">
        <f t="shared" ca="1" si="1"/>
        <v>0.27050810570225692</v>
      </c>
      <c r="F69">
        <f ca="1">C69+E69</f>
        <v>4.8574300035237163</v>
      </c>
      <c r="G69">
        <f ca="1">ROUND(F69*$G$6/$A$4,0)</f>
        <v>3979</v>
      </c>
      <c r="H69">
        <f t="shared" ca="1" si="2"/>
        <v>0.971435546875</v>
      </c>
      <c r="I69" t="s">
        <v>161</v>
      </c>
      <c r="J69">
        <f t="shared" si="3"/>
        <v>-0.21740497032435999</v>
      </c>
      <c r="K69">
        <f t="shared" si="4"/>
        <v>0.13461480728740499</v>
      </c>
      <c r="L69" s="2">
        <f t="shared" si="5"/>
        <v>0.25570699533403662</v>
      </c>
      <c r="M69">
        <f t="shared" si="6"/>
        <v>-58.234656166526143</v>
      </c>
      <c r="O69" s="3">
        <f t="shared" si="7"/>
        <v>3.9954218020943223E-3</v>
      </c>
    </row>
    <row r="70" spans="2:15" x14ac:dyDescent="0.2">
      <c r="B70">
        <v>62</v>
      </c>
      <c r="C70">
        <f t="shared" si="0"/>
        <v>4.392068561318256</v>
      </c>
      <c r="D70">
        <f t="shared" ca="1" si="1"/>
        <v>0.46892105888197577</v>
      </c>
      <c r="E70">
        <f t="shared" ca="1" si="1"/>
        <v>7.6041271625840179E-2</v>
      </c>
      <c r="F70">
        <f ca="1">C70+E70</f>
        <v>4.468109832944096</v>
      </c>
      <c r="G70">
        <f ca="1">ROUND(F70*$G$6/$A$4,0)</f>
        <v>3660</v>
      </c>
      <c r="H70">
        <f t="shared" ca="1" si="2"/>
        <v>0.8935546875</v>
      </c>
      <c r="I70" t="s">
        <v>162</v>
      </c>
      <c r="J70">
        <f t="shared" si="3"/>
        <v>0.12467507328913199</v>
      </c>
      <c r="K70">
        <f t="shared" si="4"/>
        <v>7.3892383295863395E-2</v>
      </c>
      <c r="L70" s="2">
        <f t="shared" si="5"/>
        <v>0.14492742393623514</v>
      </c>
      <c r="M70">
        <f t="shared" si="6"/>
        <v>59.345639012430169</v>
      </c>
      <c r="O70" s="3">
        <f t="shared" si="7"/>
        <v>2.2644909990036741E-3</v>
      </c>
    </row>
    <row r="71" spans="2:15" x14ac:dyDescent="0.2">
      <c r="B71">
        <v>63</v>
      </c>
      <c r="C71">
        <f t="shared" si="0"/>
        <v>4.1962706973096839</v>
      </c>
      <c r="D71">
        <f t="shared" ca="1" si="1"/>
        <v>7.4181089198926853E-2</v>
      </c>
      <c r="E71">
        <f t="shared" ca="1" si="1"/>
        <v>0.20889412411097108</v>
      </c>
      <c r="F71">
        <f ca="1">C71+E71</f>
        <v>4.4051648214206551</v>
      </c>
      <c r="G71">
        <f ca="1">ROUND(F71*$G$6/$A$4,0)</f>
        <v>3609</v>
      </c>
      <c r="H71">
        <f t="shared" ca="1" si="2"/>
        <v>0.881103515625</v>
      </c>
      <c r="I71" t="s">
        <v>163</v>
      </c>
      <c r="J71">
        <f t="shared" si="3"/>
        <v>-0.53175855857889598</v>
      </c>
      <c r="K71">
        <f t="shared" si="4"/>
        <v>0.38686528031136203</v>
      </c>
      <c r="L71" s="2">
        <f t="shared" si="5"/>
        <v>0.65759555178870688</v>
      </c>
      <c r="M71">
        <f t="shared" si="6"/>
        <v>-53.963340575629985</v>
      </c>
      <c r="O71" s="3">
        <f t="shared" si="7"/>
        <v>1.0274930496698545E-2</v>
      </c>
    </row>
    <row r="72" spans="2:15" x14ac:dyDescent="0.2">
      <c r="B72">
        <v>64</v>
      </c>
      <c r="C72">
        <f t="shared" si="0"/>
        <v>4.0000000000000133</v>
      </c>
      <c r="D72">
        <f t="shared" ca="1" si="1"/>
        <v>0.20403978318744276</v>
      </c>
      <c r="E72">
        <f t="shared" ca="1" si="1"/>
        <v>0.98130175951482868</v>
      </c>
      <c r="F72">
        <f ca="1">C72+E72</f>
        <v>4.9813017595148423</v>
      </c>
      <c r="G72">
        <f ca="1">ROUND(F72*$G$6/$A$4,0)</f>
        <v>4081</v>
      </c>
      <c r="H72">
        <f t="shared" ca="1" si="2"/>
        <v>0.996337890625</v>
      </c>
      <c r="I72" t="s">
        <v>164</v>
      </c>
      <c r="J72">
        <f t="shared" si="3"/>
        <v>8.4716796875E-2</v>
      </c>
      <c r="K72">
        <f t="shared" si="4"/>
        <v>0</v>
      </c>
      <c r="L72" s="2">
        <f t="shared" si="5"/>
        <v>8.4716796875E-2</v>
      </c>
      <c r="M72">
        <f t="shared" si="6"/>
        <v>90.000000000000085</v>
      </c>
      <c r="N72" t="s">
        <v>68</v>
      </c>
      <c r="O72" s="3">
        <f t="shared" si="7"/>
        <v>1.323699951171875E-3</v>
      </c>
    </row>
    <row r="73" spans="2:15" x14ac:dyDescent="0.2">
      <c r="B73">
        <v>65</v>
      </c>
      <c r="C73">
        <f t="shared" ref="C73:C136" si="8">$A$2+$A$2*SIN(2*$A$8*B73/128)</f>
        <v>3.8037293026903414</v>
      </c>
      <c r="D73">
        <f t="shared" ref="D73:E135" ca="1" si="9">RAND()*$A$6</f>
        <v>0.55635177553818138</v>
      </c>
      <c r="E73">
        <f t="shared" ca="1" si="9"/>
        <v>0.62497331212767449</v>
      </c>
      <c r="F73">
        <f ca="1">C73+E73</f>
        <v>4.4287026148180155</v>
      </c>
      <c r="G73">
        <f ca="1">ROUND(F73*$G$6/$A$4,0)</f>
        <v>3628</v>
      </c>
      <c r="H73">
        <f t="shared" ref="H73:H135" ca="1" si="10">G73/$G$6</f>
        <v>0.8857421875</v>
      </c>
      <c r="I73" t="s">
        <v>165</v>
      </c>
      <c r="J73">
        <f t="shared" ref="J73:J135" si="11">IMREAL(I73)</f>
        <v>-0.53175855857884702</v>
      </c>
      <c r="K73">
        <f t="shared" ref="K73:K135" si="12">IMAGINARY(I73)</f>
        <v>-0.38686528031135098</v>
      </c>
      <c r="L73" s="2">
        <f t="shared" ref="L73:L135" si="13">SQRT(J73*J73+K73*K73)</f>
        <v>0.6575955517886608</v>
      </c>
      <c r="M73">
        <f t="shared" ref="M73:M135" si="14">ATAN2(K73,J73)/(2*$A$8)*360</f>
        <v>-126.03665942437192</v>
      </c>
      <c r="O73" s="3">
        <f t="shared" si="7"/>
        <v>1.0274930496697825E-2</v>
      </c>
    </row>
    <row r="74" spans="2:15" x14ac:dyDescent="0.2">
      <c r="B74">
        <v>66</v>
      </c>
      <c r="C74">
        <f t="shared" si="8"/>
        <v>3.6079314386817698</v>
      </c>
      <c r="D74">
        <f t="shared" ca="1" si="9"/>
        <v>0.2311958030674709</v>
      </c>
      <c r="E74">
        <f t="shared" ca="1" si="9"/>
        <v>0.99023897253885318</v>
      </c>
      <c r="F74">
        <f ca="1">C74+E74</f>
        <v>4.5981704112206234</v>
      </c>
      <c r="G74">
        <f ca="1">ROUND(F74*$G$6/$A$4,0)</f>
        <v>3767</v>
      </c>
      <c r="H74">
        <f t="shared" ca="1" si="10"/>
        <v>0.919677734375</v>
      </c>
      <c r="I74" t="s">
        <v>166</v>
      </c>
      <c r="J74">
        <f t="shared" si="11"/>
        <v>0.12467507328913099</v>
      </c>
      <c r="K74">
        <f t="shared" si="12"/>
        <v>-7.3892383295864297E-2</v>
      </c>
      <c r="L74" s="2">
        <f t="shared" si="13"/>
        <v>0.14492742393623476</v>
      </c>
      <c r="M74">
        <f t="shared" si="14"/>
        <v>120.6543609875705</v>
      </c>
      <c r="O74" s="3">
        <f t="shared" ref="O74:O135" si="15">L74/64</f>
        <v>2.2644909990036681E-3</v>
      </c>
    </row>
    <row r="75" spans="2:15" x14ac:dyDescent="0.2">
      <c r="B75">
        <v>67</v>
      </c>
      <c r="C75">
        <f t="shared" si="8"/>
        <v>3.4130781021785661</v>
      </c>
      <c r="D75">
        <f t="shared" ca="1" si="9"/>
        <v>7.9418187259115647E-2</v>
      </c>
      <c r="E75">
        <f t="shared" ca="1" si="9"/>
        <v>0.4504846136053221</v>
      </c>
      <c r="F75">
        <f ca="1">C75+E75</f>
        <v>3.8635627157838881</v>
      </c>
      <c r="G75">
        <f ca="1">ROUND(F75*$G$6/$A$4,0)</f>
        <v>3165</v>
      </c>
      <c r="H75">
        <f t="shared" ca="1" si="10"/>
        <v>0.772705078125</v>
      </c>
      <c r="I75" t="s">
        <v>167</v>
      </c>
      <c r="J75">
        <f t="shared" si="11"/>
        <v>-0.21740497032436301</v>
      </c>
      <c r="K75">
        <f t="shared" si="12"/>
        <v>-0.13461480728740499</v>
      </c>
      <c r="L75" s="2">
        <f t="shared" si="13"/>
        <v>0.25570699533403923</v>
      </c>
      <c r="M75">
        <f t="shared" si="14"/>
        <v>-121.76534383347368</v>
      </c>
      <c r="O75" s="3">
        <f t="shared" si="15"/>
        <v>3.995421802094363E-3</v>
      </c>
    </row>
    <row r="76" spans="2:15" x14ac:dyDescent="0.2">
      <c r="B76">
        <v>68</v>
      </c>
      <c r="C76">
        <f t="shared" si="8"/>
        <v>3.2196387119355006</v>
      </c>
      <c r="D76">
        <f t="shared" ca="1" si="9"/>
        <v>0.38318662765985112</v>
      </c>
      <c r="E76">
        <f t="shared" ca="1" si="9"/>
        <v>0.31557438653040903</v>
      </c>
      <c r="F76">
        <f ca="1">C76+E76</f>
        <v>3.5352130984659098</v>
      </c>
      <c r="G76">
        <f ca="1">ROUND(F76*$G$6/$A$4,0)</f>
        <v>2896</v>
      </c>
      <c r="H76">
        <f t="shared" ca="1" si="10"/>
        <v>0.70703125</v>
      </c>
      <c r="I76" t="s">
        <v>168</v>
      </c>
      <c r="J76">
        <f t="shared" si="11"/>
        <v>-0.115365188250588</v>
      </c>
      <c r="K76">
        <f t="shared" si="12"/>
        <v>-0.34689019759312001</v>
      </c>
      <c r="L76" s="2">
        <f t="shared" si="13"/>
        <v>0.36557069883442167</v>
      </c>
      <c r="M76">
        <f t="shared" si="14"/>
        <v>-161.60443499343458</v>
      </c>
      <c r="O76" s="3">
        <f t="shared" si="15"/>
        <v>5.7120421692878386E-3</v>
      </c>
    </row>
    <row r="77" spans="2:15" x14ac:dyDescent="0.2">
      <c r="B77">
        <v>69</v>
      </c>
      <c r="C77">
        <f t="shared" si="8"/>
        <v>3.0280792803869585</v>
      </c>
      <c r="D77">
        <f t="shared" ca="1" si="9"/>
        <v>0.42501091377622424</v>
      </c>
      <c r="E77">
        <f t="shared" ca="1" si="9"/>
        <v>0.85158823480916068</v>
      </c>
      <c r="F77">
        <f ca="1">C77+E77</f>
        <v>3.8796675151961191</v>
      </c>
      <c r="G77">
        <f ca="1">ROUND(F77*$G$6/$A$4,0)</f>
        <v>3178</v>
      </c>
      <c r="H77">
        <f t="shared" ca="1" si="10"/>
        <v>0.77587890625</v>
      </c>
      <c r="I77" t="s">
        <v>169</v>
      </c>
      <c r="J77">
        <f t="shared" si="11"/>
        <v>-1.0759407184968</v>
      </c>
      <c r="K77">
        <f t="shared" si="12"/>
        <v>1.0959878285114699</v>
      </c>
      <c r="L77" s="2">
        <f t="shared" si="13"/>
        <v>1.5358508228225478</v>
      </c>
      <c r="M77">
        <f t="shared" si="14"/>
        <v>-44.471169445283692</v>
      </c>
      <c r="O77" s="3">
        <f t="shared" si="15"/>
        <v>2.399766910660231E-2</v>
      </c>
    </row>
    <row r="78" spans="2:15" x14ac:dyDescent="0.2">
      <c r="B78">
        <v>70</v>
      </c>
      <c r="C78">
        <f t="shared" si="8"/>
        <v>2.8388612909821633</v>
      </c>
      <c r="D78">
        <f t="shared" ca="1" si="9"/>
        <v>0.58280613586523489</v>
      </c>
      <c r="E78">
        <f t="shared" ca="1" si="9"/>
        <v>0.28805906096775369</v>
      </c>
      <c r="F78">
        <f ca="1">C78+E78</f>
        <v>3.1269203519499169</v>
      </c>
      <c r="G78">
        <f ca="1">ROUND(F78*$G$6/$A$4,0)</f>
        <v>2562</v>
      </c>
      <c r="H78">
        <f t="shared" ca="1" si="10"/>
        <v>0.62548828125</v>
      </c>
      <c r="I78" t="s">
        <v>170</v>
      </c>
      <c r="J78">
        <f t="shared" si="11"/>
        <v>0.191070516805985</v>
      </c>
      <c r="K78">
        <f t="shared" si="12"/>
        <v>0.42561521836058402</v>
      </c>
      <c r="L78" s="2">
        <f t="shared" si="13"/>
        <v>0.46653644712137315</v>
      </c>
      <c r="M78">
        <f t="shared" si="14"/>
        <v>24.176638954785783</v>
      </c>
      <c r="O78" s="3">
        <f t="shared" si="15"/>
        <v>7.2896319862714555E-3</v>
      </c>
    </row>
    <row r="79" spans="2:15" x14ac:dyDescent="0.2">
      <c r="B79">
        <v>71</v>
      </c>
      <c r="C79">
        <f t="shared" si="8"/>
        <v>2.6524405864311333</v>
      </c>
      <c r="D79">
        <f t="shared" ca="1" si="9"/>
        <v>0.1166691617484058</v>
      </c>
      <c r="E79">
        <f t="shared" ca="1" si="9"/>
        <v>0.51965472360776133</v>
      </c>
      <c r="F79">
        <f ca="1">C79+E79</f>
        <v>3.1720953100388947</v>
      </c>
      <c r="G79">
        <f ca="1">ROUND(F79*$G$6/$A$4,0)</f>
        <v>2599</v>
      </c>
      <c r="H79">
        <f t="shared" ca="1" si="10"/>
        <v>0.634521484375</v>
      </c>
      <c r="I79" t="s">
        <v>171</v>
      </c>
      <c r="J79">
        <f t="shared" si="11"/>
        <v>-0.24039286536771301</v>
      </c>
      <c r="K79">
        <f t="shared" si="12"/>
        <v>-6.5292605955258695E-2</v>
      </c>
      <c r="L79" s="2">
        <f t="shared" si="13"/>
        <v>0.24910209576020848</v>
      </c>
      <c r="M79">
        <f t="shared" si="14"/>
        <v>-105.19540758801011</v>
      </c>
      <c r="O79" s="3">
        <f t="shared" si="15"/>
        <v>3.8922202462532574E-3</v>
      </c>
    </row>
    <row r="80" spans="2:15" x14ac:dyDescent="0.2">
      <c r="B80">
        <v>72</v>
      </c>
      <c r="C80">
        <f t="shared" si="8"/>
        <v>2.4692662705396549</v>
      </c>
      <c r="D80">
        <f t="shared" ca="1" si="9"/>
        <v>0.6921890757301612</v>
      </c>
      <c r="E80">
        <f t="shared" ca="1" si="9"/>
        <v>0.97508187509335753</v>
      </c>
      <c r="F80">
        <f ca="1">C80+E80</f>
        <v>3.4443481456330125</v>
      </c>
      <c r="G80">
        <f ca="1">ROUND(F80*$G$6/$A$4,0)</f>
        <v>2822</v>
      </c>
      <c r="H80">
        <f t="shared" ca="1" si="10"/>
        <v>0.68896484375</v>
      </c>
      <c r="I80" t="s">
        <v>172</v>
      </c>
      <c r="J80">
        <f t="shared" si="11"/>
        <v>0.89595234867404605</v>
      </c>
      <c r="K80">
        <f t="shared" si="12"/>
        <v>-0.54083661989030496</v>
      </c>
      <c r="L80" s="2">
        <f t="shared" si="13"/>
        <v>1.0465346914980456</v>
      </c>
      <c r="M80">
        <f t="shared" si="14"/>
        <v>121.1170456326961</v>
      </c>
      <c r="O80" s="3">
        <f t="shared" si="15"/>
        <v>1.6352104554656962E-2</v>
      </c>
    </row>
    <row r="81" spans="2:15" x14ac:dyDescent="0.2">
      <c r="B81">
        <v>73</v>
      </c>
      <c r="C81">
        <f t="shared" si="8"/>
        <v>2.2897796262788859</v>
      </c>
      <c r="D81">
        <f t="shared" ca="1" si="9"/>
        <v>0.8864953747002422</v>
      </c>
      <c r="E81">
        <f t="shared" ca="1" si="9"/>
        <v>0.89871210777845445</v>
      </c>
      <c r="F81">
        <f ca="1">C81+E81</f>
        <v>3.1884917340573402</v>
      </c>
      <c r="G81">
        <f ca="1">ROUND(F81*$G$6/$A$4,0)</f>
        <v>2612</v>
      </c>
      <c r="H81">
        <f t="shared" ca="1" si="10"/>
        <v>0.6376953125</v>
      </c>
      <c r="I81" t="s">
        <v>173</v>
      </c>
      <c r="J81">
        <f t="shared" si="11"/>
        <v>-0.166666998972202</v>
      </c>
      <c r="K81">
        <f t="shared" si="12"/>
        <v>-0.35075379726644901</v>
      </c>
      <c r="L81" s="2">
        <f t="shared" si="13"/>
        <v>0.38833762996036475</v>
      </c>
      <c r="M81">
        <f t="shared" si="14"/>
        <v>-154.58442621947509</v>
      </c>
      <c r="O81" s="3">
        <f t="shared" si="15"/>
        <v>6.0677754681306992E-3</v>
      </c>
    </row>
    <row r="82" spans="2:15" x14ac:dyDescent="0.2">
      <c r="B82">
        <v>74</v>
      </c>
      <c r="C82">
        <f t="shared" si="8"/>
        <v>2.1144130526960221</v>
      </c>
      <c r="D82">
        <f t="shared" ca="1" si="9"/>
        <v>7.5071740852016733E-2</v>
      </c>
      <c r="E82">
        <f t="shared" ca="1" si="9"/>
        <v>0.87152352202174577</v>
      </c>
      <c r="F82">
        <f ca="1">C82+E82</f>
        <v>2.9859365747177677</v>
      </c>
      <c r="G82">
        <f ca="1">ROUND(F82*$G$6/$A$4,0)</f>
        <v>2446</v>
      </c>
      <c r="H82">
        <f t="shared" ca="1" si="10"/>
        <v>0.59716796875</v>
      </c>
      <c r="I82" t="s">
        <v>174</v>
      </c>
      <c r="J82">
        <f t="shared" si="11"/>
        <v>-0.77942825822867901</v>
      </c>
      <c r="K82">
        <f t="shared" si="12"/>
        <v>-0.101918501579704</v>
      </c>
      <c r="L82" s="2">
        <f t="shared" si="13"/>
        <v>0.78606347751924244</v>
      </c>
      <c r="M82">
        <f t="shared" si="14"/>
        <v>-97.44976250536709</v>
      </c>
      <c r="O82" s="3">
        <f t="shared" si="15"/>
        <v>1.2282241836238163E-2</v>
      </c>
    </row>
    <row r="83" spans="2:15" x14ac:dyDescent="0.2">
      <c r="B83">
        <v>75</v>
      </c>
      <c r="C83">
        <f t="shared" si="8"/>
        <v>1.9435890232271258</v>
      </c>
      <c r="D83">
        <f t="shared" ca="1" si="9"/>
        <v>0.76459379930517501</v>
      </c>
      <c r="E83">
        <f t="shared" ca="1" si="9"/>
        <v>0.88546828372984343</v>
      </c>
      <c r="F83">
        <f ca="1">C83+E83</f>
        <v>2.8290573069569693</v>
      </c>
      <c r="G83">
        <f ca="1">ROUND(F83*$G$6/$A$4,0)</f>
        <v>2318</v>
      </c>
      <c r="H83">
        <f t="shared" ca="1" si="10"/>
        <v>0.56591796875</v>
      </c>
      <c r="I83" t="s">
        <v>175</v>
      </c>
      <c r="J83">
        <f t="shared" si="11"/>
        <v>-0.46463805280586901</v>
      </c>
      <c r="K83">
        <f t="shared" si="12"/>
        <v>0.46510372926076199</v>
      </c>
      <c r="L83" s="2">
        <f t="shared" si="13"/>
        <v>0.65742680131517128</v>
      </c>
      <c r="M83">
        <f t="shared" si="14"/>
        <v>-44.971302469387275</v>
      </c>
      <c r="O83" s="3">
        <f t="shared" si="15"/>
        <v>1.0272293770549551E-2</v>
      </c>
    </row>
    <row r="84" spans="2:15" x14ac:dyDescent="0.2">
      <c r="B84">
        <v>76</v>
      </c>
      <c r="C84">
        <f t="shared" si="8"/>
        <v>1.7777190679216042</v>
      </c>
      <c r="D84">
        <f t="shared" ca="1" si="9"/>
        <v>0.58315909367165153</v>
      </c>
      <c r="E84">
        <f t="shared" ca="1" si="9"/>
        <v>6.3627024213188665E-3</v>
      </c>
      <c r="F84">
        <f ca="1">C84+E84</f>
        <v>1.784081770342923</v>
      </c>
      <c r="G84">
        <f ca="1">ROUND(F84*$G$6/$A$4,0)</f>
        <v>1462</v>
      </c>
      <c r="H84">
        <f t="shared" ca="1" si="10"/>
        <v>0.35693359375</v>
      </c>
      <c r="I84" t="s">
        <v>176</v>
      </c>
      <c r="J84">
        <f t="shared" si="11"/>
        <v>-0.24766425319528201</v>
      </c>
      <c r="K84">
        <f t="shared" si="12"/>
        <v>0.1191299518007</v>
      </c>
      <c r="L84" s="2">
        <f t="shared" si="13"/>
        <v>0.27482635922853882</v>
      </c>
      <c r="M84">
        <f t="shared" si="14"/>
        <v>-64.311798130809663</v>
      </c>
      <c r="O84" s="3">
        <f t="shared" si="15"/>
        <v>4.294161862945919E-3</v>
      </c>
    </row>
    <row r="85" spans="2:15" x14ac:dyDescent="0.2">
      <c r="B85">
        <v>77</v>
      </c>
      <c r="C85">
        <f t="shared" si="8"/>
        <v>1.6172027820302799</v>
      </c>
      <c r="D85">
        <f t="shared" ca="1" si="9"/>
        <v>0.21096208387815929</v>
      </c>
      <c r="E85">
        <f t="shared" ca="1" si="9"/>
        <v>5.2044467979121989E-2</v>
      </c>
      <c r="F85">
        <f ca="1">C85+E85</f>
        <v>1.669247250009402</v>
      </c>
      <c r="G85">
        <f ca="1">ROUND(F85*$G$6/$A$4,0)</f>
        <v>1367</v>
      </c>
      <c r="H85">
        <f t="shared" ca="1" si="10"/>
        <v>0.333740234375</v>
      </c>
      <c r="I85" t="s">
        <v>177</v>
      </c>
      <c r="J85">
        <f t="shared" si="11"/>
        <v>0.51628502696725997</v>
      </c>
      <c r="K85">
        <f t="shared" si="12"/>
        <v>0.45358277187322099</v>
      </c>
      <c r="L85" s="2">
        <f t="shared" si="13"/>
        <v>0.68723180951610408</v>
      </c>
      <c r="M85">
        <f t="shared" si="14"/>
        <v>48.699042129123441</v>
      </c>
      <c r="O85" s="3">
        <f t="shared" si="15"/>
        <v>1.0737997023689126E-2</v>
      </c>
    </row>
    <row r="86" spans="2:15" x14ac:dyDescent="0.2">
      <c r="B86">
        <v>78</v>
      </c>
      <c r="C86">
        <f t="shared" si="8"/>
        <v>1.4624268633454296</v>
      </c>
      <c r="D86">
        <f t="shared" ca="1" si="9"/>
        <v>0.19994698427514157</v>
      </c>
      <c r="E86">
        <f t="shared" ca="1" si="9"/>
        <v>3.3260461029643196E-2</v>
      </c>
      <c r="F86">
        <f ca="1">C86+E86</f>
        <v>1.4956873243750728</v>
      </c>
      <c r="G86">
        <f ca="1">ROUND(F86*$G$6/$A$4,0)</f>
        <v>1225</v>
      </c>
      <c r="H86">
        <f t="shared" ca="1" si="10"/>
        <v>0.299072265625</v>
      </c>
      <c r="I86" t="s">
        <v>178</v>
      </c>
      <c r="J86">
        <f t="shared" si="11"/>
        <v>-1.0720585556725699</v>
      </c>
      <c r="K86">
        <f t="shared" si="12"/>
        <v>0.48545227205673103</v>
      </c>
      <c r="L86" s="2">
        <f t="shared" si="13"/>
        <v>1.1768489517503082</v>
      </c>
      <c r="M86">
        <f t="shared" si="14"/>
        <v>-65.637910924100211</v>
      </c>
      <c r="O86" s="3">
        <f t="shared" si="15"/>
        <v>1.8388264871098566E-2</v>
      </c>
    </row>
    <row r="87" spans="2:15" x14ac:dyDescent="0.2">
      <c r="B87">
        <v>79</v>
      </c>
      <c r="C87">
        <f t="shared" si="8"/>
        <v>1.3137641806119382</v>
      </c>
      <c r="D87">
        <f t="shared" ca="1" si="9"/>
        <v>0.63748476839394375</v>
      </c>
      <c r="E87">
        <f t="shared" ca="1" si="9"/>
        <v>0.32629774895087993</v>
      </c>
      <c r="F87">
        <f ca="1">C87+E87</f>
        <v>1.640061929562818</v>
      </c>
      <c r="G87">
        <f ca="1">ROUND(F87*$G$6/$A$4,0)</f>
        <v>1344</v>
      </c>
      <c r="H87">
        <f t="shared" ca="1" si="10"/>
        <v>0.328125</v>
      </c>
      <c r="I87" t="s">
        <v>179</v>
      </c>
      <c r="J87">
        <f t="shared" si="11"/>
        <v>0.102703588311894</v>
      </c>
      <c r="K87">
        <f t="shared" si="12"/>
        <v>-8.6186199659709806E-2</v>
      </c>
      <c r="L87" s="2">
        <f t="shared" si="13"/>
        <v>0.13407493451022967</v>
      </c>
      <c r="M87">
        <f t="shared" si="14"/>
        <v>130.00250647978035</v>
      </c>
      <c r="O87" s="3">
        <f t="shared" si="15"/>
        <v>2.0949208517223386E-3</v>
      </c>
    </row>
    <row r="88" spans="2:15" x14ac:dyDescent="0.2">
      <c r="B88">
        <v>80</v>
      </c>
      <c r="C88">
        <f t="shared" si="8"/>
        <v>1.1715728752538217</v>
      </c>
      <c r="D88">
        <f t="shared" ca="1" si="9"/>
        <v>0.61598691156844021</v>
      </c>
      <c r="E88">
        <f t="shared" ca="1" si="9"/>
        <v>0.95989917301773575</v>
      </c>
      <c r="F88">
        <f ca="1">C88+E88</f>
        <v>2.1314720482715575</v>
      </c>
      <c r="G88">
        <f ca="1">ROUND(F88*$G$6/$A$4,0)</f>
        <v>1746</v>
      </c>
      <c r="H88">
        <f t="shared" ca="1" si="10"/>
        <v>0.42626953125</v>
      </c>
      <c r="I88" t="s">
        <v>180</v>
      </c>
      <c r="J88">
        <f t="shared" si="11"/>
        <v>-0.76681493846681104</v>
      </c>
      <c r="K88">
        <f t="shared" si="12"/>
        <v>-0.46265739606531497</v>
      </c>
      <c r="L88" s="2">
        <f t="shared" si="13"/>
        <v>0.89557635966443239</v>
      </c>
      <c r="M88">
        <f t="shared" si="14"/>
        <v>-121.10465920560355</v>
      </c>
      <c r="O88" s="3">
        <f t="shared" si="15"/>
        <v>1.3993380619756756E-2</v>
      </c>
    </row>
    <row r="89" spans="2:15" x14ac:dyDescent="0.2">
      <c r="B89">
        <v>81</v>
      </c>
      <c r="C89">
        <f t="shared" si="8"/>
        <v>1.0361954985801742</v>
      </c>
      <c r="D89">
        <f t="shared" ca="1" si="9"/>
        <v>0.64493796661058134</v>
      </c>
      <c r="E89">
        <f t="shared" ca="1" si="9"/>
        <v>0.52228800892957994</v>
      </c>
      <c r="F89">
        <f ca="1">C89+E89</f>
        <v>1.5584835075097541</v>
      </c>
      <c r="G89">
        <f ca="1">ROUND(F89*$G$6/$A$4,0)</f>
        <v>1277</v>
      </c>
      <c r="H89">
        <f t="shared" ca="1" si="10"/>
        <v>0.311767578125</v>
      </c>
      <c r="I89" t="s">
        <v>181</v>
      </c>
      <c r="J89">
        <f t="shared" si="11"/>
        <v>9.6006563378719295E-2</v>
      </c>
      <c r="K89">
        <f t="shared" si="12"/>
        <v>-0.50714123514166598</v>
      </c>
      <c r="L89" s="2">
        <f t="shared" si="13"/>
        <v>0.51614871170313559</v>
      </c>
      <c r="M89">
        <f t="shared" si="14"/>
        <v>169.28023187099379</v>
      </c>
      <c r="O89" s="3">
        <f t="shared" si="15"/>
        <v>8.0648236203614936E-3</v>
      </c>
    </row>
    <row r="90" spans="2:15" x14ac:dyDescent="0.2">
      <c r="B90">
        <v>82</v>
      </c>
      <c r="C90">
        <f t="shared" si="8"/>
        <v>0.90795818654906224</v>
      </c>
      <c r="D90">
        <f t="shared" ca="1" si="9"/>
        <v>0.65595289125252432</v>
      </c>
      <c r="E90">
        <f t="shared" ca="1" si="9"/>
        <v>0.22372592601188179</v>
      </c>
      <c r="F90">
        <f ca="1">C90+E90</f>
        <v>1.131684112560944</v>
      </c>
      <c r="G90">
        <f ca="1">ROUND(F90*$G$6/$A$4,0)</f>
        <v>927</v>
      </c>
      <c r="H90">
        <f t="shared" ca="1" si="10"/>
        <v>0.226318359375</v>
      </c>
      <c r="I90" t="s">
        <v>182</v>
      </c>
      <c r="J90">
        <f t="shared" si="11"/>
        <v>0.95168226574350701</v>
      </c>
      <c r="K90">
        <f t="shared" si="12"/>
        <v>0.193881925964622</v>
      </c>
      <c r="L90" s="2">
        <f t="shared" si="13"/>
        <v>0.97123083566495472</v>
      </c>
      <c r="M90">
        <f t="shared" si="14"/>
        <v>78.484970866081881</v>
      </c>
      <c r="O90" s="3">
        <f t="shared" si="15"/>
        <v>1.5175481807264917E-2</v>
      </c>
    </row>
    <row r="91" spans="2:15" x14ac:dyDescent="0.2">
      <c r="B91">
        <v>83</v>
      </c>
      <c r="C91">
        <f t="shared" si="8"/>
        <v>0.78716987407743044</v>
      </c>
      <c r="D91">
        <f t="shared" ca="1" si="9"/>
        <v>0.79571701667530026</v>
      </c>
      <c r="E91">
        <f t="shared" ca="1" si="9"/>
        <v>5.8994374705041097E-2</v>
      </c>
      <c r="F91">
        <f ca="1">C91+E91</f>
        <v>0.84616424878247154</v>
      </c>
      <c r="G91">
        <f ca="1">ROUND(F91*$G$6/$A$4,0)</f>
        <v>693</v>
      </c>
      <c r="H91">
        <f t="shared" ca="1" si="10"/>
        <v>0.169189453125</v>
      </c>
      <c r="I91" t="s">
        <v>183</v>
      </c>
      <c r="J91">
        <f t="shared" si="11"/>
        <v>1.5923826248436601</v>
      </c>
      <c r="K91">
        <f t="shared" si="12"/>
        <v>-0.45090907684529402</v>
      </c>
      <c r="L91" s="2">
        <f t="shared" si="13"/>
        <v>1.6549928759621475</v>
      </c>
      <c r="M91">
        <f t="shared" si="14"/>
        <v>105.81033380437955</v>
      </c>
      <c r="O91" s="3">
        <f t="shared" si="15"/>
        <v>2.5859263686908555E-2</v>
      </c>
    </row>
    <row r="92" spans="2:15" x14ac:dyDescent="0.2">
      <c r="B92">
        <v>84</v>
      </c>
      <c r="C92">
        <f t="shared" si="8"/>
        <v>0.67412155078982883</v>
      </c>
      <c r="D92">
        <f t="shared" ca="1" si="9"/>
        <v>0.19497273267391024</v>
      </c>
      <c r="E92">
        <f t="shared" ca="1" si="9"/>
        <v>0.73752986221549499</v>
      </c>
      <c r="F92">
        <f ca="1">C92+E92</f>
        <v>1.4116514130053237</v>
      </c>
      <c r="G92">
        <f ca="1">ROUND(F92*$G$6/$A$4,0)</f>
        <v>1156</v>
      </c>
      <c r="H92">
        <f t="shared" ca="1" si="10"/>
        <v>0.2822265625</v>
      </c>
      <c r="I92" t="s">
        <v>184</v>
      </c>
      <c r="J92">
        <f t="shared" si="11"/>
        <v>-3.3851777324394199E-2</v>
      </c>
      <c r="K92">
        <f t="shared" si="12"/>
        <v>3.9327064000484198E-2</v>
      </c>
      <c r="L92" s="2">
        <f t="shared" si="13"/>
        <v>5.1889891028200755E-2</v>
      </c>
      <c r="M92">
        <f t="shared" si="14"/>
        <v>-40.721066726627207</v>
      </c>
      <c r="O92" s="3">
        <f t="shared" si="15"/>
        <v>8.1077954731563679E-4</v>
      </c>
    </row>
    <row r="93" spans="2:15" x14ac:dyDescent="0.2">
      <c r="B93">
        <v>85</v>
      </c>
      <c r="C93">
        <f t="shared" si="8"/>
        <v>0.56908555999892085</v>
      </c>
      <c r="D93">
        <f t="shared" ca="1" si="9"/>
        <v>3.7743384400633739E-2</v>
      </c>
      <c r="E93">
        <f t="shared" ca="1" si="9"/>
        <v>0.82610398410201769</v>
      </c>
      <c r="F93">
        <f ca="1">C93+E93</f>
        <v>1.3951895441009385</v>
      </c>
      <c r="G93">
        <f ca="1">ROUND(F93*$G$6/$A$4,0)</f>
        <v>1143</v>
      </c>
      <c r="H93">
        <f t="shared" ca="1" si="10"/>
        <v>0.279052734375</v>
      </c>
      <c r="I93" t="s">
        <v>185</v>
      </c>
      <c r="J93">
        <f t="shared" si="11"/>
        <v>0.42743823497221101</v>
      </c>
      <c r="K93">
        <f t="shared" si="12"/>
        <v>0.15024321820119799</v>
      </c>
      <c r="L93" s="2">
        <f t="shared" si="13"/>
        <v>0.45307446334086393</v>
      </c>
      <c r="M93">
        <f t="shared" si="14"/>
        <v>70.633582751018125</v>
      </c>
      <c r="O93" s="3">
        <f t="shared" si="15"/>
        <v>7.0792884897009989E-3</v>
      </c>
    </row>
    <row r="94" spans="2:15" x14ac:dyDescent="0.2">
      <c r="B94">
        <v>86</v>
      </c>
      <c r="C94">
        <f t="shared" si="8"/>
        <v>0.47231494260658868</v>
      </c>
      <c r="D94">
        <f t="shared" ca="1" si="9"/>
        <v>0.18203994059398931</v>
      </c>
      <c r="E94">
        <f t="shared" ca="1" si="9"/>
        <v>0.34343924224946309</v>
      </c>
      <c r="F94">
        <f ca="1">C94+E94</f>
        <v>0.81575418485605178</v>
      </c>
      <c r="G94">
        <f ca="1">ROUND(F94*$G$6/$A$4,0)</f>
        <v>668</v>
      </c>
      <c r="H94">
        <f t="shared" ca="1" si="10"/>
        <v>0.1630859375</v>
      </c>
      <c r="I94" t="s">
        <v>186</v>
      </c>
      <c r="J94">
        <f t="shared" si="11"/>
        <v>0.71770247884608296</v>
      </c>
      <c r="K94">
        <f t="shared" si="12"/>
        <v>-0.50672190609432599</v>
      </c>
      <c r="L94" s="2">
        <f t="shared" si="13"/>
        <v>0.87855787416520215</v>
      </c>
      <c r="M94">
        <f t="shared" si="14"/>
        <v>125.22336798053826</v>
      </c>
      <c r="O94" s="3">
        <f t="shared" si="15"/>
        <v>1.3727466783831284E-2</v>
      </c>
    </row>
    <row r="95" spans="2:15" x14ac:dyDescent="0.2">
      <c r="B95">
        <v>87</v>
      </c>
      <c r="C95">
        <f t="shared" si="8"/>
        <v>0.38404282750623331</v>
      </c>
      <c r="D95">
        <f t="shared" ca="1" si="9"/>
        <v>0.51605213662707539</v>
      </c>
      <c r="E95">
        <f t="shared" ca="1" si="9"/>
        <v>0.37722949622643009</v>
      </c>
      <c r="F95">
        <f ca="1">C95+E95</f>
        <v>0.7612723237326634</v>
      </c>
      <c r="G95">
        <f ca="1">ROUND(F95*$G$6/$A$4,0)</f>
        <v>624</v>
      </c>
      <c r="H95">
        <f t="shared" ca="1" si="10"/>
        <v>0.15234375</v>
      </c>
      <c r="I95" t="s">
        <v>187</v>
      </c>
      <c r="J95">
        <f t="shared" si="11"/>
        <v>0.37652310838655001</v>
      </c>
      <c r="K95">
        <f t="shared" si="12"/>
        <v>-3.1494623931814902E-2</v>
      </c>
      <c r="L95" s="2">
        <f t="shared" si="13"/>
        <v>0.37783801090636204</v>
      </c>
      <c r="M95">
        <f t="shared" si="14"/>
        <v>94.781427932054953</v>
      </c>
      <c r="O95" s="3">
        <f t="shared" si="15"/>
        <v>5.9037189204119069E-3</v>
      </c>
    </row>
    <row r="96" spans="2:15" x14ac:dyDescent="0.2">
      <c r="B96">
        <v>88</v>
      </c>
      <c r="C96">
        <f t="shared" si="8"/>
        <v>0.30448186995485926</v>
      </c>
      <c r="D96">
        <f t="shared" ca="1" si="9"/>
        <v>0.26325627412314923</v>
      </c>
      <c r="E96">
        <f t="shared" ca="1" si="9"/>
        <v>0.46604873749581033</v>
      </c>
      <c r="F96">
        <f ca="1">C96+E96</f>
        <v>0.77053060745066959</v>
      </c>
      <c r="G96">
        <f ca="1">ROUND(F96*$G$6/$A$4,0)</f>
        <v>631</v>
      </c>
      <c r="H96">
        <f t="shared" ca="1" si="10"/>
        <v>0.154052734375</v>
      </c>
      <c r="I96" t="s">
        <v>188</v>
      </c>
      <c r="J96">
        <f t="shared" si="11"/>
        <v>-0.17268667233724899</v>
      </c>
      <c r="K96">
        <f t="shared" si="12"/>
        <v>0.221499423602665</v>
      </c>
      <c r="L96" s="2">
        <f t="shared" si="13"/>
        <v>0.28086060859299089</v>
      </c>
      <c r="M96">
        <f t="shared" si="14"/>
        <v>-37.940899516388029</v>
      </c>
      <c r="O96" s="3">
        <f t="shared" si="15"/>
        <v>4.3884470092654827E-3</v>
      </c>
    </row>
    <row r="97" spans="2:15" x14ac:dyDescent="0.2">
      <c r="B97">
        <v>89</v>
      </c>
      <c r="C97">
        <f t="shared" si="8"/>
        <v>0.23382373926792255</v>
      </c>
      <c r="D97">
        <f t="shared" ca="1" si="9"/>
        <v>0.60866362813445929</v>
      </c>
      <c r="E97">
        <f t="shared" ca="1" si="9"/>
        <v>0.21006850732541882</v>
      </c>
      <c r="F97">
        <f ca="1">C97+E97</f>
        <v>0.44389224659334137</v>
      </c>
      <c r="G97">
        <f ca="1">ROUND(F97*$G$6/$A$4,0)</f>
        <v>364</v>
      </c>
      <c r="H97">
        <f t="shared" ca="1" si="10"/>
        <v>8.88671875E-2</v>
      </c>
      <c r="I97" t="s">
        <v>189</v>
      </c>
      <c r="J97">
        <f t="shared" si="11"/>
        <v>-0.34230548963162399</v>
      </c>
      <c r="K97">
        <f t="shared" si="12"/>
        <v>0.27936454565643698</v>
      </c>
      <c r="L97" s="2">
        <f t="shared" si="13"/>
        <v>0.44183435538872862</v>
      </c>
      <c r="M97">
        <f t="shared" si="14"/>
        <v>-50.781207837645638</v>
      </c>
      <c r="O97" s="3">
        <f t="shared" si="15"/>
        <v>6.9036618029488846E-3</v>
      </c>
    </row>
    <row r="98" spans="2:15" x14ac:dyDescent="0.2">
      <c r="B98">
        <v>90</v>
      </c>
      <c r="C98">
        <f t="shared" si="8"/>
        <v>0.17223865707116959</v>
      </c>
      <c r="D98">
        <f t="shared" ca="1" si="9"/>
        <v>0.81015444177333529</v>
      </c>
      <c r="E98">
        <f t="shared" ca="1" si="9"/>
        <v>0.16698315572503841</v>
      </c>
      <c r="F98">
        <f ca="1">C98+E98</f>
        <v>0.339221812796208</v>
      </c>
      <c r="G98">
        <f ca="1">ROUND(F98*$G$6/$A$4,0)</f>
        <v>278</v>
      </c>
      <c r="H98">
        <f t="shared" ca="1" si="10"/>
        <v>6.787109375E-2</v>
      </c>
      <c r="I98" t="s">
        <v>190</v>
      </c>
      <c r="J98">
        <f t="shared" si="11"/>
        <v>0.691254495674129</v>
      </c>
      <c r="K98">
        <f t="shared" si="12"/>
        <v>-1.1240203850760999</v>
      </c>
      <c r="L98" s="2">
        <f t="shared" si="13"/>
        <v>1.3195660664992559</v>
      </c>
      <c r="M98">
        <f t="shared" si="14"/>
        <v>148.40915155973087</v>
      </c>
      <c r="O98" s="3">
        <f t="shared" si="15"/>
        <v>2.0618219789050873E-2</v>
      </c>
    </row>
    <row r="99" spans="2:15" x14ac:dyDescent="0.2">
      <c r="B99">
        <v>91</v>
      </c>
      <c r="C99">
        <f t="shared" si="8"/>
        <v>0.11987498722182854</v>
      </c>
      <c r="D99">
        <f t="shared" ca="1" si="9"/>
        <v>0.12757735269871651</v>
      </c>
      <c r="E99">
        <f t="shared" ca="1" si="9"/>
        <v>0.37436320414873026</v>
      </c>
      <c r="F99">
        <f ca="1">C99+E99</f>
        <v>0.4942381913705588</v>
      </c>
      <c r="G99">
        <f ca="1">ROUND(F99*$G$6/$A$4,0)</f>
        <v>405</v>
      </c>
      <c r="H99">
        <f t="shared" ca="1" si="10"/>
        <v>9.8876953125E-2</v>
      </c>
      <c r="I99" t="s">
        <v>191</v>
      </c>
      <c r="J99">
        <f t="shared" si="11"/>
        <v>-0.46750186370374702</v>
      </c>
      <c r="K99">
        <f t="shared" si="12"/>
        <v>0.65907388884280504</v>
      </c>
      <c r="L99" s="2">
        <f t="shared" si="13"/>
        <v>0.80804479054125156</v>
      </c>
      <c r="M99">
        <f t="shared" si="14"/>
        <v>-35.34927821827965</v>
      </c>
      <c r="O99" s="3">
        <f t="shared" si="15"/>
        <v>1.2625699852207056E-2</v>
      </c>
    </row>
    <row r="100" spans="2:15" x14ac:dyDescent="0.2">
      <c r="B100">
        <v>92</v>
      </c>
      <c r="C100">
        <f t="shared" si="8"/>
        <v>7.685887838708183E-2</v>
      </c>
      <c r="D100">
        <f t="shared" ca="1" si="9"/>
        <v>1.1428962198896109E-2</v>
      </c>
      <c r="E100">
        <f t="shared" ca="1" si="9"/>
        <v>7.3879267993417486E-3</v>
      </c>
      <c r="F100">
        <f ca="1">C100+E100</f>
        <v>8.4246805186423579E-2</v>
      </c>
      <c r="G100">
        <f ca="1">ROUND(F100*$G$6/$A$4,0)</f>
        <v>69</v>
      </c>
      <c r="H100">
        <f t="shared" ca="1" si="10"/>
        <v>1.6845703125E-2</v>
      </c>
      <c r="I100" t="s">
        <v>192</v>
      </c>
      <c r="J100">
        <f t="shared" si="11"/>
        <v>-0.24956065506439801</v>
      </c>
      <c r="K100">
        <f t="shared" si="12"/>
        <v>-4.5958122167425099E-2</v>
      </c>
      <c r="L100" s="2">
        <f t="shared" si="13"/>
        <v>0.25375710738682261</v>
      </c>
      <c r="M100">
        <f t="shared" si="14"/>
        <v>-100.43446042750764</v>
      </c>
      <c r="O100" s="3">
        <f t="shared" si="15"/>
        <v>3.9649548029191033E-3</v>
      </c>
    </row>
    <row r="101" spans="2:15" x14ac:dyDescent="0.2">
      <c r="B101">
        <v>93</v>
      </c>
      <c r="C101">
        <f t="shared" si="8"/>
        <v>4.3293960140879051E-2</v>
      </c>
      <c r="D101">
        <f t="shared" ca="1" si="9"/>
        <v>2.7693744895522676E-2</v>
      </c>
      <c r="E101">
        <f t="shared" ca="1" si="9"/>
        <v>0.22537292972253742</v>
      </c>
      <c r="F101">
        <f ca="1">C101+E101</f>
        <v>0.26866688986341647</v>
      </c>
      <c r="G101">
        <f ca="1">ROUND(F101*$G$6/$A$4,0)</f>
        <v>220</v>
      </c>
      <c r="H101">
        <f t="shared" ca="1" si="10"/>
        <v>5.37109375E-2</v>
      </c>
      <c r="I101" t="s">
        <v>193</v>
      </c>
      <c r="J101">
        <f t="shared" si="11"/>
        <v>-0.22287629209378201</v>
      </c>
      <c r="K101">
        <f t="shared" si="12"/>
        <v>0.15694869245401499</v>
      </c>
      <c r="L101" s="2">
        <f t="shared" si="13"/>
        <v>0.27259261479449115</v>
      </c>
      <c r="M101">
        <f t="shared" si="14"/>
        <v>-54.846929574400718</v>
      </c>
      <c r="O101" s="3">
        <f t="shared" si="15"/>
        <v>4.2592596061639242E-3</v>
      </c>
    </row>
    <row r="102" spans="2:15" x14ac:dyDescent="0.2">
      <c r="B102">
        <v>94</v>
      </c>
      <c r="C102">
        <f t="shared" si="8"/>
        <v>1.9261093311214506E-2</v>
      </c>
      <c r="D102">
        <f t="shared" ca="1" si="9"/>
        <v>0.62494086764532253</v>
      </c>
      <c r="E102">
        <f t="shared" ca="1" si="9"/>
        <v>0.3746521483309051</v>
      </c>
      <c r="F102">
        <f ca="1">C102+E102</f>
        <v>0.3939132416421196</v>
      </c>
      <c r="G102">
        <f ca="1">ROUND(F102*$G$6/$A$4,0)</f>
        <v>323</v>
      </c>
      <c r="H102">
        <f t="shared" ca="1" si="10"/>
        <v>7.8857421875E-2</v>
      </c>
      <c r="I102" t="s">
        <v>194</v>
      </c>
      <c r="J102">
        <f t="shared" si="11"/>
        <v>0.452722022965374</v>
      </c>
      <c r="K102">
        <f t="shared" si="12"/>
        <v>-0.62976096059562503</v>
      </c>
      <c r="L102" s="2">
        <f t="shared" si="13"/>
        <v>0.77560047548218081</v>
      </c>
      <c r="M102">
        <f t="shared" si="14"/>
        <v>144.28842979802164</v>
      </c>
      <c r="O102" s="3">
        <f t="shared" si="15"/>
        <v>1.2118757429409075E-2</v>
      </c>
    </row>
    <row r="103" spans="2:15" x14ac:dyDescent="0.2">
      <c r="B103">
        <v>95</v>
      </c>
      <c r="C103">
        <f t="shared" si="8"/>
        <v>4.8181751793112682E-3</v>
      </c>
      <c r="D103">
        <f t="shared" ca="1" si="9"/>
        <v>0.93854509089872729</v>
      </c>
      <c r="E103">
        <f t="shared" ca="1" si="9"/>
        <v>0.61607238721038027</v>
      </c>
      <c r="F103">
        <f ca="1">C103+E103</f>
        <v>0.62089056238969154</v>
      </c>
      <c r="G103">
        <f ca="1">ROUND(F103*$G$6/$A$4,0)</f>
        <v>509</v>
      </c>
      <c r="H103">
        <f t="shared" ca="1" si="10"/>
        <v>0.124267578125</v>
      </c>
      <c r="I103" t="s">
        <v>195</v>
      </c>
      <c r="J103">
        <f t="shared" si="11"/>
        <v>-0.23933972613458501</v>
      </c>
      <c r="K103">
        <f t="shared" si="12"/>
        <v>9.4439488430768895E-2</v>
      </c>
      <c r="L103" s="2">
        <f t="shared" si="13"/>
        <v>0.25729811791236151</v>
      </c>
      <c r="M103">
        <f t="shared" si="14"/>
        <v>-68.466629713338293</v>
      </c>
      <c r="O103" s="3">
        <f t="shared" si="15"/>
        <v>4.0202830923806486E-3</v>
      </c>
    </row>
    <row r="104" spans="2:15" x14ac:dyDescent="0.2">
      <c r="B104">
        <v>96</v>
      </c>
      <c r="C104">
        <f t="shared" si="8"/>
        <v>0</v>
      </c>
      <c r="D104">
        <f t="shared" ca="1" si="9"/>
        <v>0.81893216593189877</v>
      </c>
      <c r="E104">
        <f t="shared" ca="1" si="9"/>
        <v>0.22269525389258404</v>
      </c>
      <c r="F104">
        <f ca="1">C104+E104</f>
        <v>0.22269525389258404</v>
      </c>
      <c r="G104">
        <f ca="1">ROUND(F104*$G$6/$A$4,0)</f>
        <v>182</v>
      </c>
      <c r="H104">
        <f t="shared" ca="1" si="10"/>
        <v>4.443359375E-2</v>
      </c>
      <c r="I104" t="s">
        <v>196</v>
      </c>
      <c r="J104">
        <f t="shared" si="11"/>
        <v>-0.111328125</v>
      </c>
      <c r="K104">
        <f t="shared" si="12"/>
        <v>-0.292724609375</v>
      </c>
      <c r="L104" s="2">
        <f t="shared" si="13"/>
        <v>0.31317989774211558</v>
      </c>
      <c r="M104">
        <f t="shared" si="14"/>
        <v>-159.17734313217301</v>
      </c>
      <c r="O104" s="3">
        <f t="shared" si="15"/>
        <v>4.8934359022205559E-3</v>
      </c>
    </row>
    <row r="105" spans="2:15" x14ac:dyDescent="0.2">
      <c r="B105">
        <v>97</v>
      </c>
      <c r="C105">
        <f t="shared" si="8"/>
        <v>4.8181751793094918E-3</v>
      </c>
      <c r="D105">
        <f t="shared" ca="1" si="9"/>
        <v>0.60674492694653515</v>
      </c>
      <c r="E105">
        <f t="shared" ca="1" si="9"/>
        <v>0.98364518436409354</v>
      </c>
      <c r="F105">
        <f ca="1">C105+E105</f>
        <v>0.98846335954340303</v>
      </c>
      <c r="G105">
        <f ca="1">ROUND(F105*$G$6/$A$4,0)</f>
        <v>810</v>
      </c>
      <c r="H105">
        <f t="shared" ca="1" si="10"/>
        <v>0.19775390625</v>
      </c>
      <c r="I105" t="s">
        <v>197</v>
      </c>
      <c r="J105">
        <f t="shared" si="11"/>
        <v>0.23730702319281</v>
      </c>
      <c r="K105">
        <f t="shared" si="12"/>
        <v>-0.52314872248311295</v>
      </c>
      <c r="L105" s="2">
        <f t="shared" si="13"/>
        <v>0.57445557625663801</v>
      </c>
      <c r="M105">
        <f t="shared" si="14"/>
        <v>155.60034171656955</v>
      </c>
      <c r="O105" s="3">
        <f t="shared" si="15"/>
        <v>8.9758683790099689E-3</v>
      </c>
    </row>
    <row r="106" spans="2:15" x14ac:dyDescent="0.2">
      <c r="B106">
        <v>98</v>
      </c>
      <c r="C106">
        <f t="shared" si="8"/>
        <v>1.9261093311210509E-2</v>
      </c>
      <c r="D106">
        <f t="shared" ca="1" si="9"/>
        <v>0.89067135472172709</v>
      </c>
      <c r="E106">
        <f t="shared" ca="1" si="9"/>
        <v>0.61362445892746875</v>
      </c>
      <c r="F106">
        <f ca="1">C106+E106</f>
        <v>0.63288555223867926</v>
      </c>
      <c r="G106">
        <f ca="1">ROUND(F106*$G$6/$A$4,0)</f>
        <v>518</v>
      </c>
      <c r="H106">
        <f t="shared" ca="1" si="10"/>
        <v>0.12646484375</v>
      </c>
      <c r="I106" t="s">
        <v>198</v>
      </c>
      <c r="J106">
        <f t="shared" si="11"/>
        <v>-0.13155624067986599</v>
      </c>
      <c r="K106">
        <f t="shared" si="12"/>
        <v>-0.36145984118167401</v>
      </c>
      <c r="L106" s="2">
        <f t="shared" si="13"/>
        <v>0.38465602978362345</v>
      </c>
      <c r="M106">
        <f t="shared" si="14"/>
        <v>-160.00061340485749</v>
      </c>
      <c r="O106" s="3">
        <f t="shared" si="15"/>
        <v>6.0102504653691165E-3</v>
      </c>
    </row>
    <row r="107" spans="2:15" x14ac:dyDescent="0.2">
      <c r="B107">
        <v>99</v>
      </c>
      <c r="C107">
        <f t="shared" si="8"/>
        <v>4.3293960140873278E-2</v>
      </c>
      <c r="D107">
        <f t="shared" ca="1" si="9"/>
        <v>2.5826741205978387E-2</v>
      </c>
      <c r="E107">
        <f t="shared" ca="1" si="9"/>
        <v>8.4319293394919947E-3</v>
      </c>
      <c r="F107">
        <f ca="1">C107+E107</f>
        <v>5.1725889480365272E-2</v>
      </c>
      <c r="G107">
        <f ca="1">ROUND(F107*$G$6/$A$4,0)</f>
        <v>42</v>
      </c>
      <c r="H107">
        <f t="shared" ca="1" si="10"/>
        <v>1.025390625E-2</v>
      </c>
      <c r="I107" t="s">
        <v>199</v>
      </c>
      <c r="J107">
        <f t="shared" si="11"/>
        <v>-0.166452859894272</v>
      </c>
      <c r="K107">
        <f t="shared" si="12"/>
        <v>-0.49644968992878102</v>
      </c>
      <c r="L107" s="2">
        <f t="shared" si="13"/>
        <v>0.5236113531975457</v>
      </c>
      <c r="M107">
        <f t="shared" si="14"/>
        <v>-161.46439485368197</v>
      </c>
      <c r="O107" s="3">
        <f t="shared" si="15"/>
        <v>8.1814273937116516E-3</v>
      </c>
    </row>
    <row r="108" spans="2:15" x14ac:dyDescent="0.2">
      <c r="B108">
        <v>100</v>
      </c>
      <c r="C108">
        <f t="shared" si="8"/>
        <v>7.6858878387074281E-2</v>
      </c>
      <c r="D108">
        <f t="shared" ca="1" si="9"/>
        <v>0.36514774954382823</v>
      </c>
      <c r="E108">
        <f t="shared" ca="1" si="9"/>
        <v>7.7776583805475918E-2</v>
      </c>
      <c r="F108">
        <f ca="1">C108+E108</f>
        <v>0.1546354621925502</v>
      </c>
      <c r="G108">
        <f ca="1">ROUND(F108*$G$6/$A$4,0)</f>
        <v>127</v>
      </c>
      <c r="H108">
        <f t="shared" ca="1" si="10"/>
        <v>3.1005859375E-2</v>
      </c>
      <c r="I108" t="s">
        <v>200</v>
      </c>
      <c r="J108">
        <f t="shared" si="11"/>
        <v>7.95790403016855E-2</v>
      </c>
      <c r="K108">
        <f t="shared" si="12"/>
        <v>-0.97895411731425197</v>
      </c>
      <c r="L108" s="2">
        <f t="shared" si="13"/>
        <v>0.98218327590214216</v>
      </c>
      <c r="M108">
        <f t="shared" si="14"/>
        <v>175.35265291467147</v>
      </c>
      <c r="O108" s="3">
        <f t="shared" si="15"/>
        <v>1.5346613685970971E-2</v>
      </c>
    </row>
    <row r="109" spans="2:15" x14ac:dyDescent="0.2">
      <c r="B109">
        <v>101</v>
      </c>
      <c r="C109">
        <f t="shared" si="8"/>
        <v>0.11987498722181877</v>
      </c>
      <c r="D109">
        <f t="shared" ca="1" si="9"/>
        <v>0.23176495931445096</v>
      </c>
      <c r="E109">
        <f t="shared" ca="1" si="9"/>
        <v>0.177319683565482</v>
      </c>
      <c r="F109">
        <f ca="1">C109+E109</f>
        <v>0.29719467078730077</v>
      </c>
      <c r="G109">
        <f ca="1">ROUND(F109*$G$6/$A$4,0)</f>
        <v>243</v>
      </c>
      <c r="H109">
        <f t="shared" ca="1" si="10"/>
        <v>5.9326171875E-2</v>
      </c>
      <c r="I109" t="s">
        <v>201</v>
      </c>
      <c r="J109">
        <f t="shared" si="11"/>
        <v>0.41295927514304498</v>
      </c>
      <c r="K109">
        <f t="shared" si="12"/>
        <v>0.24961977506390501</v>
      </c>
      <c r="L109" s="2">
        <f t="shared" si="13"/>
        <v>0.48254056309249654</v>
      </c>
      <c r="M109">
        <f t="shared" si="14"/>
        <v>58.848471613052503</v>
      </c>
      <c r="O109" s="3">
        <f t="shared" si="15"/>
        <v>7.5396962983202585E-3</v>
      </c>
    </row>
    <row r="110" spans="2:15" x14ac:dyDescent="0.2">
      <c r="B110">
        <v>102</v>
      </c>
      <c r="C110">
        <f t="shared" si="8"/>
        <v>0.17223865707115893</v>
      </c>
      <c r="D110">
        <f t="shared" ca="1" si="9"/>
        <v>0.83879356282556639</v>
      </c>
      <c r="E110">
        <f t="shared" ca="1" si="9"/>
        <v>0.97264232408309226</v>
      </c>
      <c r="F110">
        <f ca="1">C110+E110</f>
        <v>1.1448809811542513</v>
      </c>
      <c r="G110">
        <f ca="1">ROUND(F110*$G$6/$A$4,0)</f>
        <v>938</v>
      </c>
      <c r="H110">
        <f t="shared" ca="1" si="10"/>
        <v>0.22900390625</v>
      </c>
      <c r="I110" t="s">
        <v>202</v>
      </c>
      <c r="J110">
        <f t="shared" si="11"/>
        <v>-0.40358322950063402</v>
      </c>
      <c r="K110">
        <f t="shared" si="12"/>
        <v>-0.223374528206744</v>
      </c>
      <c r="L110" s="2">
        <f t="shared" si="13"/>
        <v>0.46127605941100702</v>
      </c>
      <c r="M110">
        <f t="shared" si="14"/>
        <v>-118.96357277298611</v>
      </c>
      <c r="O110" s="3">
        <f t="shared" si="15"/>
        <v>7.2074384282969847E-3</v>
      </c>
    </row>
    <row r="111" spans="2:15" x14ac:dyDescent="0.2">
      <c r="B111">
        <v>103</v>
      </c>
      <c r="C111">
        <f t="shared" si="8"/>
        <v>0.23382373926791011</v>
      </c>
      <c r="D111">
        <f t="shared" ca="1" si="9"/>
        <v>0.89506925712282215</v>
      </c>
      <c r="E111">
        <f t="shared" ca="1" si="9"/>
        <v>0.22094094659019881</v>
      </c>
      <c r="F111">
        <f ca="1">C111+E111</f>
        <v>0.45476468585810892</v>
      </c>
      <c r="G111">
        <f ca="1">ROUND(F111*$G$6/$A$4,0)</f>
        <v>373</v>
      </c>
      <c r="H111">
        <f t="shared" ca="1" si="10"/>
        <v>9.1064453125E-2</v>
      </c>
      <c r="I111" t="s">
        <v>203</v>
      </c>
      <c r="J111">
        <f t="shared" si="11"/>
        <v>-0.38501772855167499</v>
      </c>
      <c r="K111">
        <f t="shared" si="12"/>
        <v>-0.48597529430219299</v>
      </c>
      <c r="L111" s="2">
        <f t="shared" si="13"/>
        <v>0.62000857894967421</v>
      </c>
      <c r="M111">
        <f t="shared" si="14"/>
        <v>-141.61169931343895</v>
      </c>
      <c r="O111" s="3">
        <f t="shared" si="15"/>
        <v>9.6876340460886595E-3</v>
      </c>
    </row>
    <row r="112" spans="2:15" x14ac:dyDescent="0.2">
      <c r="B112">
        <v>104</v>
      </c>
      <c r="C112">
        <f t="shared" si="8"/>
        <v>0.30448186995484505</v>
      </c>
      <c r="D112">
        <f t="shared" ca="1" si="9"/>
        <v>0.2581104383571291</v>
      </c>
      <c r="E112">
        <f t="shared" ca="1" si="9"/>
        <v>0.48317707173209679</v>
      </c>
      <c r="F112">
        <f ca="1">C112+E112</f>
        <v>0.78765894168694184</v>
      </c>
      <c r="G112">
        <f ca="1">ROUND(F112*$G$6/$A$4,0)</f>
        <v>645</v>
      </c>
      <c r="H112">
        <f t="shared" ca="1" si="10"/>
        <v>0.157470703125</v>
      </c>
      <c r="I112" t="s">
        <v>204</v>
      </c>
      <c r="J112">
        <f t="shared" si="11"/>
        <v>-0.23312153109164099</v>
      </c>
      <c r="K112">
        <f t="shared" si="12"/>
        <v>-0.62780738226725996</v>
      </c>
      <c r="L112" s="2">
        <f t="shared" si="13"/>
        <v>0.66969228567139727</v>
      </c>
      <c r="M112">
        <f t="shared" si="14"/>
        <v>-159.6287031565553</v>
      </c>
      <c r="O112" s="3">
        <f t="shared" si="15"/>
        <v>1.0463941963615582E-2</v>
      </c>
    </row>
    <row r="113" spans="2:15" x14ac:dyDescent="0.2">
      <c r="B113">
        <v>105</v>
      </c>
      <c r="C113">
        <f t="shared" si="8"/>
        <v>0.38404282750621777</v>
      </c>
      <c r="D113">
        <f t="shared" ca="1" si="9"/>
        <v>0.29304244898351695</v>
      </c>
      <c r="E113">
        <f t="shared" ca="1" si="9"/>
        <v>0.65013082795602228</v>
      </c>
      <c r="F113">
        <f ca="1">C113+E113</f>
        <v>1.03417365546224</v>
      </c>
      <c r="G113">
        <f ca="1">ROUND(F113*$G$6/$A$4,0)</f>
        <v>847</v>
      </c>
      <c r="H113">
        <f t="shared" ca="1" si="10"/>
        <v>0.206787109375</v>
      </c>
      <c r="I113" t="s">
        <v>205</v>
      </c>
      <c r="J113">
        <f t="shared" si="11"/>
        <v>-0.81291151657645699</v>
      </c>
      <c r="K113">
        <f t="shared" si="12"/>
        <v>-0.45185649261976601</v>
      </c>
      <c r="L113" s="2">
        <f t="shared" si="13"/>
        <v>0.93005345206889689</v>
      </c>
      <c r="M113">
        <f t="shared" si="14"/>
        <v>-119.06747390680331</v>
      </c>
      <c r="O113" s="3">
        <f t="shared" si="15"/>
        <v>1.4532085188576514E-2</v>
      </c>
    </row>
    <row r="114" spans="2:15" x14ac:dyDescent="0.2">
      <c r="B114">
        <v>106</v>
      </c>
      <c r="C114">
        <f t="shared" si="8"/>
        <v>0.47231494260656959</v>
      </c>
      <c r="D114">
        <f t="shared" ca="1" si="9"/>
        <v>0.40637310092841528</v>
      </c>
      <c r="E114">
        <f t="shared" ca="1" si="9"/>
        <v>0.13217206207462739</v>
      </c>
      <c r="F114">
        <f ca="1">C114+E114</f>
        <v>0.60448700468119698</v>
      </c>
      <c r="G114">
        <f ca="1">ROUND(F114*$G$6/$A$4,0)</f>
        <v>495</v>
      </c>
      <c r="H114">
        <f t="shared" ca="1" si="10"/>
        <v>0.120849609375</v>
      </c>
      <c r="I114" t="s">
        <v>206</v>
      </c>
      <c r="J114">
        <f t="shared" si="11"/>
        <v>0.120897365301321</v>
      </c>
      <c r="K114">
        <f t="shared" si="12"/>
        <v>-0.34053530488078998</v>
      </c>
      <c r="L114" s="2">
        <f t="shared" si="13"/>
        <v>0.36135919361080832</v>
      </c>
      <c r="M114">
        <f t="shared" si="14"/>
        <v>160.45404211371871</v>
      </c>
      <c r="O114" s="3">
        <f t="shared" si="15"/>
        <v>5.6462374001688799E-3</v>
      </c>
    </row>
    <row r="115" spans="2:15" x14ac:dyDescent="0.2">
      <c r="B115">
        <v>107</v>
      </c>
      <c r="C115">
        <f t="shared" si="8"/>
        <v>0.56908555999890043</v>
      </c>
      <c r="D115">
        <f t="shared" ca="1" si="9"/>
        <v>0.45044396701658063</v>
      </c>
      <c r="E115">
        <f t="shared" ca="1" si="9"/>
        <v>0.95768953308310256</v>
      </c>
      <c r="F115">
        <f ca="1">C115+E115</f>
        <v>1.526775093082003</v>
      </c>
      <c r="G115">
        <f ca="1">ROUND(F115*$G$6/$A$4,0)</f>
        <v>1251</v>
      </c>
      <c r="H115">
        <f t="shared" ca="1" si="10"/>
        <v>0.305419921875</v>
      </c>
      <c r="I115" t="s">
        <v>207</v>
      </c>
      <c r="J115">
        <f t="shared" si="11"/>
        <v>-0.369953728639839</v>
      </c>
      <c r="K115">
        <f t="shared" si="12"/>
        <v>-2.75323389362629E-2</v>
      </c>
      <c r="L115" s="2">
        <f t="shared" si="13"/>
        <v>0.37097680658205695</v>
      </c>
      <c r="M115">
        <f t="shared" si="14"/>
        <v>-94.25616513776265</v>
      </c>
      <c r="O115" s="3">
        <f t="shared" si="15"/>
        <v>5.7965126028446399E-3</v>
      </c>
    </row>
    <row r="116" spans="2:15" x14ac:dyDescent="0.2">
      <c r="B116">
        <v>108</v>
      </c>
      <c r="C116">
        <f t="shared" si="8"/>
        <v>0.67412155078980618</v>
      </c>
      <c r="D116">
        <f t="shared" ca="1" si="9"/>
        <v>0.93296334376667467</v>
      </c>
      <c r="E116">
        <f t="shared" ca="1" si="9"/>
        <v>0.59787879583211112</v>
      </c>
      <c r="F116">
        <f ca="1">C116+E116</f>
        <v>1.2720003466219172</v>
      </c>
      <c r="G116">
        <f ca="1">ROUND(F116*$G$6/$A$4,0)</f>
        <v>1042</v>
      </c>
      <c r="H116">
        <f t="shared" ca="1" si="10"/>
        <v>0.25439453125</v>
      </c>
      <c r="I116" t="s">
        <v>208</v>
      </c>
      <c r="J116">
        <f t="shared" si="11"/>
        <v>-0.16853262556718099</v>
      </c>
      <c r="K116">
        <f t="shared" si="12"/>
        <v>3.4336886444371301E-2</v>
      </c>
      <c r="L116" s="2">
        <f t="shared" si="13"/>
        <v>0.17199496402877987</v>
      </c>
      <c r="M116">
        <f t="shared" si="14"/>
        <v>-78.484155965256221</v>
      </c>
      <c r="O116" s="3">
        <f t="shared" si="15"/>
        <v>2.6874213129496854E-3</v>
      </c>
    </row>
    <row r="117" spans="2:15" x14ac:dyDescent="0.2">
      <c r="B117">
        <v>109</v>
      </c>
      <c r="C117">
        <f t="shared" si="8"/>
        <v>0.78716987407740602</v>
      </c>
      <c r="D117">
        <f t="shared" ca="1" si="9"/>
        <v>0.84013635651614771</v>
      </c>
      <c r="E117">
        <f t="shared" ca="1" si="9"/>
        <v>0.6869247150194675</v>
      </c>
      <c r="F117">
        <f ca="1">C117+E117</f>
        <v>1.4740945890968735</v>
      </c>
      <c r="G117">
        <f ca="1">ROUND(F117*$G$6/$A$4,0)</f>
        <v>1208</v>
      </c>
      <c r="H117">
        <f t="shared" ca="1" si="10"/>
        <v>0.294921875</v>
      </c>
      <c r="I117" t="s">
        <v>209</v>
      </c>
      <c r="J117">
        <f t="shared" si="11"/>
        <v>0.36909838101948</v>
      </c>
      <c r="K117">
        <f t="shared" si="12"/>
        <v>-0.39673831499759599</v>
      </c>
      <c r="L117" s="2">
        <f t="shared" si="13"/>
        <v>0.54188089600790779</v>
      </c>
      <c r="M117">
        <f t="shared" si="14"/>
        <v>137.0669739403881</v>
      </c>
      <c r="O117" s="3">
        <f t="shared" si="15"/>
        <v>8.4668890001235592E-3</v>
      </c>
    </row>
    <row r="118" spans="2:15" x14ac:dyDescent="0.2">
      <c r="B118">
        <v>110</v>
      </c>
      <c r="C118">
        <f t="shared" si="8"/>
        <v>0.90795818654903915</v>
      </c>
      <c r="D118">
        <f t="shared" ca="1" si="9"/>
        <v>7.6618651081272748E-3</v>
      </c>
      <c r="E118">
        <f t="shared" ca="1" si="9"/>
        <v>0.54488892609290895</v>
      </c>
      <c r="F118">
        <f ca="1">C118+E118</f>
        <v>1.452847112641948</v>
      </c>
      <c r="G118">
        <f ca="1">ROUND(F118*$G$6/$A$4,0)</f>
        <v>1190</v>
      </c>
      <c r="H118">
        <f t="shared" ca="1" si="10"/>
        <v>0.29052734375</v>
      </c>
      <c r="I118" t="s">
        <v>210</v>
      </c>
      <c r="J118">
        <f t="shared" si="11"/>
        <v>-0.18275396566271501</v>
      </c>
      <c r="K118">
        <f t="shared" si="12"/>
        <v>0.248337957146335</v>
      </c>
      <c r="L118" s="2">
        <f t="shared" si="13"/>
        <v>0.30833545518649608</v>
      </c>
      <c r="M118">
        <f t="shared" si="14"/>
        <v>-36.349660461240781</v>
      </c>
      <c r="O118" s="3">
        <f t="shared" si="15"/>
        <v>4.8177414872890012E-3</v>
      </c>
    </row>
    <row r="119" spans="2:15" x14ac:dyDescent="0.2">
      <c r="B119">
        <v>111</v>
      </c>
      <c r="C119">
        <f t="shared" si="8"/>
        <v>1.0361954985801494</v>
      </c>
      <c r="D119">
        <f t="shared" ca="1" si="9"/>
        <v>0.93320784580051441</v>
      </c>
      <c r="E119">
        <f t="shared" ca="1" si="9"/>
        <v>0.828138578956087</v>
      </c>
      <c r="F119">
        <f ca="1">C119+E119</f>
        <v>1.8643340775362365</v>
      </c>
      <c r="G119">
        <f ca="1">ROUND(F119*$G$6/$A$4,0)</f>
        <v>1527</v>
      </c>
      <c r="H119">
        <f t="shared" ca="1" si="10"/>
        <v>0.372802734375</v>
      </c>
      <c r="I119" t="s">
        <v>211</v>
      </c>
      <c r="J119">
        <f t="shared" si="11"/>
        <v>0.79302911713229096</v>
      </c>
      <c r="K119">
        <f t="shared" si="12"/>
        <v>0.75888863234567305</v>
      </c>
      <c r="L119" s="2">
        <f t="shared" si="13"/>
        <v>1.0976370697653697</v>
      </c>
      <c r="M119">
        <f t="shared" si="14"/>
        <v>46.260240903577689</v>
      </c>
      <c r="O119" s="3">
        <f t="shared" si="15"/>
        <v>1.7150579215083901E-2</v>
      </c>
    </row>
    <row r="120" spans="2:15" x14ac:dyDescent="0.2">
      <c r="B120">
        <v>112</v>
      </c>
      <c r="C120">
        <f t="shared" si="8"/>
        <v>1.1715728752537942</v>
      </c>
      <c r="D120">
        <f t="shared" ca="1" si="9"/>
        <v>0.95268060666592225</v>
      </c>
      <c r="E120">
        <f t="shared" ca="1" si="9"/>
        <v>0.90144403625426783</v>
      </c>
      <c r="F120">
        <f ca="1">C120+E120</f>
        <v>2.0730169115080619</v>
      </c>
      <c r="G120">
        <f ca="1">ROUND(F120*$G$6/$A$4,0)</f>
        <v>1698</v>
      </c>
      <c r="H120">
        <f t="shared" ca="1" si="10"/>
        <v>0.41455078125</v>
      </c>
      <c r="I120" t="s">
        <v>212</v>
      </c>
      <c r="J120">
        <f t="shared" si="11"/>
        <v>-3.93374052831909E-2</v>
      </c>
      <c r="K120">
        <f t="shared" si="12"/>
        <v>-0.54517692731531597</v>
      </c>
      <c r="L120" s="2">
        <f t="shared" si="13"/>
        <v>0.54659428603982252</v>
      </c>
      <c r="M120">
        <f t="shared" si="14"/>
        <v>-175.87295819308898</v>
      </c>
      <c r="O120" s="3">
        <f t="shared" si="15"/>
        <v>8.5405357193722269E-3</v>
      </c>
    </row>
    <row r="121" spans="2:15" x14ac:dyDescent="0.2">
      <c r="B121">
        <v>113</v>
      </c>
      <c r="C121">
        <f t="shared" si="8"/>
        <v>1.3137641806119094</v>
      </c>
      <c r="D121">
        <f t="shared" ca="1" si="9"/>
        <v>4.5442328803454668E-2</v>
      </c>
      <c r="E121">
        <f t="shared" ca="1" si="9"/>
        <v>0.27116210101608584</v>
      </c>
      <c r="F121">
        <f ca="1">C121+E121</f>
        <v>1.5849262816279952</v>
      </c>
      <c r="G121">
        <f ca="1">ROUND(F121*$G$6/$A$4,0)</f>
        <v>1298</v>
      </c>
      <c r="H121">
        <f t="shared" ca="1" si="10"/>
        <v>0.31689453125</v>
      </c>
      <c r="I121" t="s">
        <v>213</v>
      </c>
      <c r="J121">
        <f t="shared" si="11"/>
        <v>0.15214360478021399</v>
      </c>
      <c r="K121">
        <f t="shared" si="12"/>
        <v>0.13316389814851001</v>
      </c>
      <c r="L121" s="2">
        <f t="shared" si="13"/>
        <v>0.20218877378733149</v>
      </c>
      <c r="M121">
        <f t="shared" si="14"/>
        <v>48.805918795509484</v>
      </c>
      <c r="O121" s="3">
        <f t="shared" si="15"/>
        <v>3.1591995904270546E-3</v>
      </c>
    </row>
    <row r="122" spans="2:15" x14ac:dyDescent="0.2">
      <c r="B122">
        <v>114</v>
      </c>
      <c r="C122">
        <f t="shared" si="8"/>
        <v>1.4624268633453998</v>
      </c>
      <c r="D122">
        <f t="shared" ca="1" si="9"/>
        <v>0.59425854592691019</v>
      </c>
      <c r="E122">
        <f t="shared" ca="1" si="9"/>
        <v>0.81353057847113863</v>
      </c>
      <c r="F122">
        <f ca="1">C122+E122</f>
        <v>2.2759574418165385</v>
      </c>
      <c r="G122">
        <f ca="1">ROUND(F122*$G$6/$A$4,0)</f>
        <v>1864</v>
      </c>
      <c r="H122">
        <f t="shared" ca="1" si="10"/>
        <v>0.455078125</v>
      </c>
      <c r="I122" t="s">
        <v>214</v>
      </c>
      <c r="J122">
        <f t="shared" si="11"/>
        <v>0.75944543616504601</v>
      </c>
      <c r="K122">
        <f t="shared" si="12"/>
        <v>-0.419216914388582</v>
      </c>
      <c r="L122" s="2">
        <f t="shared" si="13"/>
        <v>0.86746768920888384</v>
      </c>
      <c r="M122">
        <f t="shared" si="14"/>
        <v>118.89887301930042</v>
      </c>
      <c r="O122" s="3">
        <f t="shared" si="15"/>
        <v>1.355418264388881E-2</v>
      </c>
    </row>
    <row r="123" spans="2:15" x14ac:dyDescent="0.2">
      <c r="B123">
        <v>115</v>
      </c>
      <c r="C123">
        <f t="shared" si="8"/>
        <v>1.617202782030247</v>
      </c>
      <c r="D123">
        <f t="shared" ca="1" si="9"/>
        <v>0.16988128276416725</v>
      </c>
      <c r="E123">
        <f t="shared" ca="1" si="9"/>
        <v>0.57002308669495894</v>
      </c>
      <c r="F123">
        <f ca="1">C123+E123</f>
        <v>2.1872258687252062</v>
      </c>
      <c r="G123">
        <f ca="1">ROUND(F123*$G$6/$A$4,0)</f>
        <v>1792</v>
      </c>
      <c r="H123">
        <f t="shared" ca="1" si="10"/>
        <v>0.4375</v>
      </c>
      <c r="I123" t="s">
        <v>215</v>
      </c>
      <c r="J123">
        <f t="shared" si="11"/>
        <v>0.193515689271439</v>
      </c>
      <c r="K123">
        <f t="shared" si="12"/>
        <v>-0.52691539047511904</v>
      </c>
      <c r="L123" s="2">
        <f t="shared" si="13"/>
        <v>0.56132713342020735</v>
      </c>
      <c r="M123">
        <f t="shared" si="14"/>
        <v>159.83366448654931</v>
      </c>
      <c r="O123" s="3">
        <f t="shared" si="15"/>
        <v>8.7707364596907398E-3</v>
      </c>
    </row>
    <row r="124" spans="2:15" x14ac:dyDescent="0.2">
      <c r="B124">
        <v>116</v>
      </c>
      <c r="C124">
        <f t="shared" si="8"/>
        <v>1.7777190679215704</v>
      </c>
      <c r="D124">
        <f t="shared" ca="1" si="9"/>
        <v>0.12217836109988067</v>
      </c>
      <c r="E124">
        <f t="shared" ca="1" si="9"/>
        <v>0.4227030655537003</v>
      </c>
      <c r="F124">
        <f ca="1">C124+E124</f>
        <v>2.2004221334752705</v>
      </c>
      <c r="G124">
        <f ca="1">ROUND(F124*$G$6/$A$4,0)</f>
        <v>1803</v>
      </c>
      <c r="H124">
        <f t="shared" ca="1" si="10"/>
        <v>0.440185546875</v>
      </c>
      <c r="I124" t="s">
        <v>216</v>
      </c>
      <c r="J124">
        <f t="shared" si="11"/>
        <v>-1.9122689132942999E-2</v>
      </c>
      <c r="K124">
        <f t="shared" si="12"/>
        <v>4.1001865247073797E-2</v>
      </c>
      <c r="L124" s="2">
        <f t="shared" si="13"/>
        <v>4.5241907490891388E-2</v>
      </c>
      <c r="M124">
        <f t="shared" si="14"/>
        <v>-25.003679048809669</v>
      </c>
      <c r="O124" s="3">
        <f t="shared" si="15"/>
        <v>7.0690480454517794E-4</v>
      </c>
    </row>
    <row r="125" spans="2:15" x14ac:dyDescent="0.2">
      <c r="B125">
        <v>117</v>
      </c>
      <c r="C125">
        <f t="shared" si="8"/>
        <v>1.9435890232270943</v>
      </c>
      <c r="D125">
        <f t="shared" ca="1" si="9"/>
        <v>0.90986231352530877</v>
      </c>
      <c r="E125">
        <f t="shared" ca="1" si="9"/>
        <v>0.34471498140069656</v>
      </c>
      <c r="F125">
        <f ca="1">C125+E125</f>
        <v>2.2883040046277907</v>
      </c>
      <c r="G125">
        <f ca="1">ROUND(F125*$G$6/$A$4,0)</f>
        <v>1875</v>
      </c>
      <c r="H125">
        <f t="shared" ca="1" si="10"/>
        <v>0.457763671875</v>
      </c>
      <c r="I125" t="s">
        <v>217</v>
      </c>
      <c r="J125">
        <f t="shared" si="11"/>
        <v>-0.27065457539985799</v>
      </c>
      <c r="K125">
        <f t="shared" si="12"/>
        <v>0.21603691549229601</v>
      </c>
      <c r="L125" s="2">
        <f t="shared" si="13"/>
        <v>0.34630311583972623</v>
      </c>
      <c r="M125">
        <f t="shared" si="14"/>
        <v>-51.403076554254675</v>
      </c>
      <c r="O125" s="3">
        <f t="shared" si="15"/>
        <v>5.4109861849957223E-3</v>
      </c>
    </row>
    <row r="126" spans="2:15" x14ac:dyDescent="0.2">
      <c r="B126">
        <v>118</v>
      </c>
      <c r="C126">
        <f t="shared" si="8"/>
        <v>2.1144130526959897</v>
      </c>
      <c r="D126">
        <f t="shared" ca="1" si="9"/>
        <v>0.41772960598568998</v>
      </c>
      <c r="E126">
        <f t="shared" ca="1" si="9"/>
        <v>8.9615836940298177E-2</v>
      </c>
      <c r="F126">
        <f ca="1">C126+E126</f>
        <v>2.2040288896362878</v>
      </c>
      <c r="G126">
        <f ca="1">ROUND(F126*$G$6/$A$4,0)</f>
        <v>1806</v>
      </c>
      <c r="H126">
        <f t="shared" ca="1" si="10"/>
        <v>0.44091796875</v>
      </c>
      <c r="I126" t="s">
        <v>218</v>
      </c>
      <c r="J126">
        <f t="shared" si="11"/>
        <v>-0.17521673347146</v>
      </c>
      <c r="K126">
        <f t="shared" si="12"/>
        <v>0.14211407574441801</v>
      </c>
      <c r="L126" s="2">
        <f t="shared" si="13"/>
        <v>0.22560433110447775</v>
      </c>
      <c r="M126">
        <f t="shared" si="14"/>
        <v>-50.955323147388761</v>
      </c>
      <c r="O126" s="3">
        <f t="shared" si="15"/>
        <v>3.5250676735074649E-3</v>
      </c>
    </row>
    <row r="127" spans="2:15" x14ac:dyDescent="0.2">
      <c r="B127">
        <v>119</v>
      </c>
      <c r="C127">
        <f t="shared" si="8"/>
        <v>2.2897796262788503</v>
      </c>
      <c r="D127">
        <f t="shared" ca="1" si="9"/>
        <v>0.24238805265385954</v>
      </c>
      <c r="E127">
        <f t="shared" ca="1" si="9"/>
        <v>0.51175943892509967</v>
      </c>
      <c r="F127">
        <f ca="1">C127+E127</f>
        <v>2.8015390652039498</v>
      </c>
      <c r="G127">
        <f ca="1">ROUND(F127*$G$6/$A$4,0)</f>
        <v>2295</v>
      </c>
      <c r="H127">
        <f t="shared" ca="1" si="10"/>
        <v>0.560302734375</v>
      </c>
      <c r="I127" t="s">
        <v>219</v>
      </c>
      <c r="J127">
        <f t="shared" si="11"/>
        <v>0.31098478237066501</v>
      </c>
      <c r="K127">
        <f t="shared" si="12"/>
        <v>0.62551746342178405</v>
      </c>
      <c r="L127" s="2">
        <f t="shared" si="13"/>
        <v>0.69855825233959756</v>
      </c>
      <c r="M127">
        <f t="shared" si="14"/>
        <v>26.434912440827958</v>
      </c>
      <c r="O127" s="3">
        <f t="shared" si="15"/>
        <v>1.0914972692806212E-2</v>
      </c>
    </row>
    <row r="128" spans="2:15" x14ac:dyDescent="0.2">
      <c r="B128">
        <v>120</v>
      </c>
      <c r="C128">
        <f t="shared" si="8"/>
        <v>2.4692662705396184</v>
      </c>
      <c r="D128">
        <f t="shared" ca="1" si="9"/>
        <v>0.16546642378567367</v>
      </c>
      <c r="E128">
        <f t="shared" ca="1" si="9"/>
        <v>0.85780241011115066</v>
      </c>
      <c r="F128">
        <f ca="1">C128+E128</f>
        <v>3.3270686806507692</v>
      </c>
      <c r="G128">
        <f ca="1">ROUND(F128*$G$6/$A$4,0)</f>
        <v>2726</v>
      </c>
      <c r="H128">
        <f t="shared" ca="1" si="10"/>
        <v>0.66552734375</v>
      </c>
      <c r="I128" t="s">
        <v>220</v>
      </c>
      <c r="J128">
        <f t="shared" si="11"/>
        <v>-0.25283945774515798</v>
      </c>
      <c r="K128">
        <f t="shared" si="12"/>
        <v>-0.20459655076022801</v>
      </c>
      <c r="L128" s="2">
        <f t="shared" si="13"/>
        <v>0.32524996537409206</v>
      </c>
      <c r="M128">
        <f t="shared" si="14"/>
        <v>-128.97962837163294</v>
      </c>
      <c r="O128" s="3">
        <f t="shared" si="15"/>
        <v>5.0820307089701885E-3</v>
      </c>
    </row>
    <row r="129" spans="2:15" x14ac:dyDescent="0.2">
      <c r="B129">
        <v>121</v>
      </c>
      <c r="C129">
        <f t="shared" si="8"/>
        <v>2.6524405864310965</v>
      </c>
      <c r="D129">
        <f t="shared" ca="1" si="9"/>
        <v>0.28825316332706441</v>
      </c>
      <c r="E129">
        <f t="shared" ca="1" si="9"/>
        <v>0.52541857264459324</v>
      </c>
      <c r="F129">
        <f ca="1">C129+E129</f>
        <v>3.1778591590756897</v>
      </c>
      <c r="G129">
        <f ca="1">ROUND(F129*$G$6/$A$4,0)</f>
        <v>2603</v>
      </c>
      <c r="H129">
        <f t="shared" ca="1" si="10"/>
        <v>0.635498046875</v>
      </c>
      <c r="I129" t="s">
        <v>221</v>
      </c>
      <c r="J129">
        <f t="shared" si="11"/>
        <v>-0.51986680734365098</v>
      </c>
      <c r="K129">
        <f t="shared" si="12"/>
        <v>-1.39201365901737</v>
      </c>
      <c r="L129" s="2">
        <f t="shared" si="13"/>
        <v>1.4859217759588179</v>
      </c>
      <c r="M129">
        <f t="shared" si="14"/>
        <v>-159.52115650693457</v>
      </c>
      <c r="O129" s="3">
        <f t="shared" si="15"/>
        <v>2.321752774935653E-2</v>
      </c>
    </row>
    <row r="130" spans="2:15" x14ac:dyDescent="0.2">
      <c r="B130">
        <v>122</v>
      </c>
      <c r="C130">
        <f t="shared" si="8"/>
        <v>2.838861290982126</v>
      </c>
      <c r="D130">
        <f t="shared" ca="1" si="9"/>
        <v>0.21212817419364638</v>
      </c>
      <c r="E130">
        <f t="shared" ca="1" si="9"/>
        <v>0.54670062396400054</v>
      </c>
      <c r="F130">
        <f ca="1">C130+E130</f>
        <v>3.3855619149461265</v>
      </c>
      <c r="G130">
        <f ca="1">ROUND(F130*$G$6/$A$4,0)</f>
        <v>2773</v>
      </c>
      <c r="H130">
        <f t="shared" ca="1" si="10"/>
        <v>0.677001953125</v>
      </c>
      <c r="I130" t="s">
        <v>222</v>
      </c>
      <c r="J130">
        <f t="shared" si="11"/>
        <v>0.59673205360737402</v>
      </c>
      <c r="K130">
        <f t="shared" si="12"/>
        <v>0.55922280172384098</v>
      </c>
      <c r="L130" s="2">
        <f t="shared" si="13"/>
        <v>0.81781372314869871</v>
      </c>
      <c r="M130">
        <f t="shared" si="14"/>
        <v>46.858522422371308</v>
      </c>
      <c r="O130" s="3">
        <f t="shared" si="15"/>
        <v>1.2778339424198417E-2</v>
      </c>
    </row>
    <row r="131" spans="2:15" x14ac:dyDescent="0.2">
      <c r="B131">
        <v>123</v>
      </c>
      <c r="C131">
        <f t="shared" si="8"/>
        <v>3.028079280386919</v>
      </c>
      <c r="D131">
        <f t="shared" ca="1" si="9"/>
        <v>0.6599286661698478</v>
      </c>
      <c r="E131">
        <f t="shared" ca="1" si="9"/>
        <v>0.17307504020299902</v>
      </c>
      <c r="F131">
        <f ca="1">C131+E131</f>
        <v>3.201154320589918</v>
      </c>
      <c r="G131">
        <f ca="1">ROUND(F131*$G$6/$A$4,0)</f>
        <v>2622</v>
      </c>
      <c r="H131">
        <f t="shared" ca="1" si="10"/>
        <v>0.64013671875</v>
      </c>
      <c r="I131" t="s">
        <v>223</v>
      </c>
      <c r="J131">
        <f t="shared" si="11"/>
        <v>-5.0963612837048797E-2</v>
      </c>
      <c r="K131">
        <f t="shared" si="12"/>
        <v>0.40608884941836898</v>
      </c>
      <c r="L131" s="2">
        <f t="shared" si="13"/>
        <v>0.40927428877873501</v>
      </c>
      <c r="M131">
        <f t="shared" si="14"/>
        <v>-7.1531470662017647</v>
      </c>
      <c r="O131" s="3">
        <f t="shared" si="15"/>
        <v>6.3949107621677345E-3</v>
      </c>
    </row>
    <row r="132" spans="2:15" x14ac:dyDescent="0.2">
      <c r="B132">
        <v>124</v>
      </c>
      <c r="C132">
        <f t="shared" si="8"/>
        <v>3.2196387119354606</v>
      </c>
      <c r="D132">
        <f t="shared" ca="1" si="9"/>
        <v>0.61666161505091754</v>
      </c>
      <c r="E132">
        <f t="shared" ca="1" si="9"/>
        <v>0.9166361773216678</v>
      </c>
      <c r="F132">
        <f ca="1">C132+E132</f>
        <v>4.1362748892571286</v>
      </c>
      <c r="G132">
        <f ca="1">ROUND(F132*$G$6/$A$4,0)</f>
        <v>3388</v>
      </c>
      <c r="H132">
        <f t="shared" ca="1" si="10"/>
        <v>0.8271484375</v>
      </c>
      <c r="I132" t="s">
        <v>224</v>
      </c>
      <c r="J132">
        <f t="shared" si="11"/>
        <v>-0.29430997676690002</v>
      </c>
      <c r="K132">
        <f t="shared" si="12"/>
        <v>0.17431964826254201</v>
      </c>
      <c r="L132" s="2">
        <f t="shared" si="13"/>
        <v>0.34206096268780745</v>
      </c>
      <c r="M132">
        <f t="shared" si="14"/>
        <v>-59.361762692925332</v>
      </c>
      <c r="O132" s="3">
        <f t="shared" si="15"/>
        <v>5.3447025419969913E-3</v>
      </c>
    </row>
    <row r="133" spans="2:15" x14ac:dyDescent="0.2">
      <c r="B133">
        <v>125</v>
      </c>
      <c r="C133">
        <f t="shared" si="8"/>
        <v>3.4130781021785292</v>
      </c>
      <c r="D133">
        <f t="shared" ca="1" si="9"/>
        <v>0.44206117397208922</v>
      </c>
      <c r="E133">
        <f t="shared" ca="1" si="9"/>
        <v>2.9570378435859634E-2</v>
      </c>
      <c r="F133">
        <f ca="1">C133+E133</f>
        <v>3.4426484806143889</v>
      </c>
      <c r="G133">
        <f ca="1">ROUND(F133*$G$6/$A$4,0)</f>
        <v>2820</v>
      </c>
      <c r="H133">
        <f t="shared" ca="1" si="10"/>
        <v>0.6884765625</v>
      </c>
      <c r="I133" t="s">
        <v>225</v>
      </c>
      <c r="J133">
        <f t="shared" si="11"/>
        <v>-0.15747552133908799</v>
      </c>
      <c r="K133">
        <f t="shared" si="12"/>
        <v>-0.85406234995973496</v>
      </c>
      <c r="L133" s="2">
        <f t="shared" si="13"/>
        <v>0.86845900158830891</v>
      </c>
      <c r="M133">
        <f t="shared" si="14"/>
        <v>-169.55290606791127</v>
      </c>
      <c r="O133" s="3">
        <f t="shared" si="15"/>
        <v>1.3569671899817327E-2</v>
      </c>
    </row>
    <row r="134" spans="2:15" x14ac:dyDescent="0.2">
      <c r="B134">
        <v>126</v>
      </c>
      <c r="C134">
        <f t="shared" si="8"/>
        <v>3.6079314386817334</v>
      </c>
      <c r="D134">
        <f t="shared" ca="1" si="9"/>
        <v>0.12996758619868731</v>
      </c>
      <c r="E134">
        <f t="shared" ca="1" si="9"/>
        <v>0.42635344700317401</v>
      </c>
      <c r="F134">
        <f ca="1">C134+E134</f>
        <v>4.0342848856849072</v>
      </c>
      <c r="G134">
        <f ca="1">ROUND(F134*$G$6/$A$4,0)</f>
        <v>3305</v>
      </c>
      <c r="H134">
        <f t="shared" ca="1" si="10"/>
        <v>0.806884765625</v>
      </c>
      <c r="I134" t="s">
        <v>226</v>
      </c>
      <c r="J134">
        <f t="shared" si="11"/>
        <v>-1.1193972251820301</v>
      </c>
      <c r="K134">
        <f t="shared" si="12"/>
        <v>-0.30100698112561702</v>
      </c>
      <c r="L134" s="2">
        <f t="shared" si="13"/>
        <v>1.1591614859162576</v>
      </c>
      <c r="M134">
        <f t="shared" si="14"/>
        <v>-105.05086682819447</v>
      </c>
      <c r="O134" s="3">
        <f t="shared" si="15"/>
        <v>1.8111898217441524E-2</v>
      </c>
    </row>
    <row r="135" spans="2:15" x14ac:dyDescent="0.2">
      <c r="B135">
        <v>127</v>
      </c>
      <c r="C135">
        <f t="shared" si="8"/>
        <v>3.8037293026903027</v>
      </c>
      <c r="D135">
        <f t="shared" ca="1" si="9"/>
        <v>0.46653318809592759</v>
      </c>
      <c r="E135">
        <f t="shared" ca="1" si="9"/>
        <v>0.25207164997714293</v>
      </c>
      <c r="F135">
        <f ca="1">C135+E135</f>
        <v>4.0558009526674459</v>
      </c>
      <c r="G135">
        <f ca="1">ROUND(F135*$G$6/$A$4,0)</f>
        <v>3323</v>
      </c>
      <c r="H135">
        <f t="shared" ca="1" si="10"/>
        <v>0.811279296875</v>
      </c>
      <c r="I135" t="s">
        <v>227</v>
      </c>
      <c r="J135">
        <f t="shared" si="11"/>
        <v>-0.13606763307868699</v>
      </c>
      <c r="K135">
        <f t="shared" si="12"/>
        <v>51.254563269205597</v>
      </c>
      <c r="L135" s="2">
        <f t="shared" si="13"/>
        <v>51.254743881105981</v>
      </c>
      <c r="M135">
        <f t="shared" si="14"/>
        <v>-0.15210514521666715</v>
      </c>
      <c r="O135" s="3">
        <f t="shared" si="15"/>
        <v>0.80085537314228095</v>
      </c>
    </row>
    <row r="136" spans="2:15" x14ac:dyDescent="0.2">
      <c r="B136">
        <v>128</v>
      </c>
      <c r="C136">
        <f t="shared" si="8"/>
        <v>3.9999999999999742</v>
      </c>
      <c r="E136">
        <v>0</v>
      </c>
      <c r="F136">
        <f>C136+E136</f>
        <v>3.9999999999999742</v>
      </c>
      <c r="G136">
        <f>ROUND(F136*$G$6/$A$4,0)</f>
        <v>3277</v>
      </c>
      <c r="H136" t="s">
        <v>95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488F-1BB5-43D2-A893-A23B81D22FFD}">
  <dimension ref="A1:O134"/>
  <sheetViews>
    <sheetView workbookViewId="0">
      <selection activeCell="O8" sqref="O8"/>
    </sheetView>
  </sheetViews>
  <sheetFormatPr defaultRowHeight="14.25" x14ac:dyDescent="0.2"/>
  <cols>
    <col min="3" max="6" width="12.75" bestFit="1" customWidth="1"/>
  </cols>
  <sheetData>
    <row r="1" spans="1:15" x14ac:dyDescent="0.2">
      <c r="A1" t="s">
        <v>89</v>
      </c>
      <c r="E1" t="s">
        <v>95</v>
      </c>
      <c r="L1" s="2"/>
      <c r="O1" s="3"/>
    </row>
    <row r="2" spans="1:15" x14ac:dyDescent="0.2">
      <c r="A2">
        <v>4</v>
      </c>
      <c r="D2" t="s">
        <v>95</v>
      </c>
      <c r="L2" s="2"/>
      <c r="O2" s="3"/>
    </row>
    <row r="3" spans="1:15" x14ac:dyDescent="0.2">
      <c r="A3" t="s">
        <v>83</v>
      </c>
      <c r="L3" s="2"/>
      <c r="O3" s="3"/>
    </row>
    <row r="4" spans="1:15" x14ac:dyDescent="0.2">
      <c r="A4">
        <v>5</v>
      </c>
      <c r="L4" s="2"/>
      <c r="O4" s="3"/>
    </row>
    <row r="5" spans="1:15" x14ac:dyDescent="0.2">
      <c r="A5" t="s">
        <v>84</v>
      </c>
      <c r="G5" t="s">
        <v>82</v>
      </c>
      <c r="L5" s="2"/>
      <c r="O5" s="3"/>
    </row>
    <row r="6" spans="1:15" x14ac:dyDescent="0.2">
      <c r="A6">
        <v>1</v>
      </c>
      <c r="B6">
        <v>0</v>
      </c>
      <c r="G6">
        <f>2^12</f>
        <v>4096</v>
      </c>
      <c r="L6" s="2"/>
      <c r="O6" s="3"/>
    </row>
    <row r="7" spans="1:15" x14ac:dyDescent="0.2">
      <c r="A7" t="s">
        <v>80</v>
      </c>
      <c r="B7" t="s">
        <v>81</v>
      </c>
      <c r="C7" t="s">
        <v>86</v>
      </c>
      <c r="D7" t="s">
        <v>97</v>
      </c>
      <c r="E7" t="s">
        <v>85</v>
      </c>
      <c r="F7" t="s">
        <v>87</v>
      </c>
      <c r="G7" t="s">
        <v>88</v>
      </c>
      <c r="H7" t="s">
        <v>92</v>
      </c>
      <c r="I7" t="s">
        <v>90</v>
      </c>
      <c r="J7" t="s">
        <v>75</v>
      </c>
      <c r="K7" t="s">
        <v>76</v>
      </c>
      <c r="L7" s="2" t="s">
        <v>91</v>
      </c>
      <c r="M7" t="s">
        <v>93</v>
      </c>
      <c r="N7" t="s">
        <v>94</v>
      </c>
      <c r="O7" s="3" t="s">
        <v>99</v>
      </c>
    </row>
    <row r="8" spans="1:15" x14ac:dyDescent="0.2">
      <c r="A8">
        <v>3.14159265358979</v>
      </c>
      <c r="B8">
        <v>0</v>
      </c>
      <c r="C8">
        <f>$A$2+$A$2*SIN(2*$A$8*B8/64)</f>
        <v>4</v>
      </c>
      <c r="D8">
        <f ca="1">RAND()*$A$6</f>
        <v>0.80907521163667506</v>
      </c>
      <c r="E8">
        <f ca="1">RAND()*$A$6</f>
        <v>0.6191681345587261</v>
      </c>
      <c r="F8">
        <f ca="1">C8+E8</f>
        <v>4.6191681345587261</v>
      </c>
      <c r="G8">
        <f ca="1">ROUND(F8*$G$6/$A$4,0)</f>
        <v>3784</v>
      </c>
      <c r="H8">
        <f ca="1">G8/$G$6</f>
        <v>0.923828125</v>
      </c>
      <c r="I8" t="s">
        <v>228</v>
      </c>
      <c r="J8">
        <f>IMREAL(I8)</f>
        <v>57.579345703125</v>
      </c>
      <c r="K8">
        <f>IMAGINARY(I8)</f>
        <v>0</v>
      </c>
      <c r="L8" s="2">
        <f>SQRT(J8*J8+K8*K8)</f>
        <v>57.579345703125</v>
      </c>
      <c r="M8">
        <f>ATAN2(K8,J8)/(2*$A$8)*360</f>
        <v>90.000000000000085</v>
      </c>
      <c r="N8">
        <v>0</v>
      </c>
      <c r="O8" s="3">
        <f>L8/128</f>
        <v>0.44983863830566406</v>
      </c>
    </row>
    <row r="9" spans="1:15" x14ac:dyDescent="0.2">
      <c r="B9">
        <v>1</v>
      </c>
      <c r="C9">
        <f t="shared" ref="C9:C71" si="0">$A$2+$A$2*SIN(2*$A$8*B9/64)</f>
        <v>4.3920685613182417</v>
      </c>
      <c r="D9">
        <f t="shared" ref="D9:E71" ca="1" si="1">RAND()*$A$6</f>
        <v>0.38914196039697357</v>
      </c>
      <c r="E9">
        <f t="shared" ca="1" si="1"/>
        <v>0.50518623400863338</v>
      </c>
      <c r="F9">
        <f ca="1">C9+E9</f>
        <v>4.8972547953268748</v>
      </c>
      <c r="G9">
        <f ca="1">ROUND(F9*$G$6/$A$4,0)</f>
        <v>4012</v>
      </c>
      <c r="H9">
        <f t="shared" ref="H9:H71" ca="1" si="2">G9/$G$6</f>
        <v>0.9794921875</v>
      </c>
      <c r="I9" t="s">
        <v>229</v>
      </c>
      <c r="J9">
        <f t="shared" ref="J9:J71" si="3">IMREAL(I9)</f>
        <v>-0.75782923877670705</v>
      </c>
      <c r="K9">
        <f t="shared" ref="K9:K71" si="4">IMAGINARY(I9)</f>
        <v>-25.407062328198101</v>
      </c>
      <c r="L9" s="2">
        <f t="shared" ref="L9:L71" si="5">SQRT(J9*J9+K9*K9)</f>
        <v>25.418361892617863</v>
      </c>
      <c r="M9">
        <f t="shared" ref="M9:M71" si="6">ATAN2(K9,J9)/(2*$A$8)*360</f>
        <v>-178.29151648766589</v>
      </c>
      <c r="N9" t="s">
        <v>73</v>
      </c>
      <c r="O9" s="3">
        <f>L9/64</f>
        <v>0.39716190457215411</v>
      </c>
    </row>
    <row r="10" spans="1:15" x14ac:dyDescent="0.2">
      <c r="B10">
        <v>2</v>
      </c>
      <c r="C10">
        <f t="shared" si="0"/>
        <v>4.7803612880645119</v>
      </c>
      <c r="D10">
        <f t="shared" ca="1" si="1"/>
        <v>0.40449375558545086</v>
      </c>
      <c r="E10">
        <f t="shared" ca="1" si="1"/>
        <v>0.3514923276401698</v>
      </c>
      <c r="F10">
        <f ca="1">C10+E10</f>
        <v>5.1318536157046815</v>
      </c>
      <c r="G10">
        <f ca="1">ROUND(F10*$G$6/$A$4,0)</f>
        <v>4204</v>
      </c>
      <c r="H10">
        <f t="shared" ca="1" si="2"/>
        <v>1.0263671875</v>
      </c>
      <c r="I10" t="s">
        <v>230</v>
      </c>
      <c r="J10">
        <f t="shared" si="3"/>
        <v>0.19733561640302999</v>
      </c>
      <c r="K10">
        <f t="shared" si="4"/>
        <v>5.6563831981022702E-2</v>
      </c>
      <c r="L10" s="2">
        <f t="shared" si="5"/>
        <v>0.20528227539059762</v>
      </c>
      <c r="M10">
        <f t="shared" si="6"/>
        <v>74.005700056074318</v>
      </c>
      <c r="N10" t="s">
        <v>72</v>
      </c>
      <c r="O10" s="3">
        <f t="shared" ref="O10:O71" si="7">L10/64</f>
        <v>3.2075355529780879E-3</v>
      </c>
    </row>
    <row r="11" spans="1:15" x14ac:dyDescent="0.2">
      <c r="B11">
        <v>3</v>
      </c>
      <c r="C11">
        <f t="shared" si="0"/>
        <v>5.1611387090178482</v>
      </c>
      <c r="D11">
        <f t="shared" ca="1" si="1"/>
        <v>0.18764495463005582</v>
      </c>
      <c r="E11">
        <f t="shared" ca="1" si="1"/>
        <v>0.98074721813173316</v>
      </c>
      <c r="F11">
        <f ca="1">C11+E11</f>
        <v>6.1418859271495814</v>
      </c>
      <c r="G11">
        <f ca="1">ROUND(F11*$G$6/$A$4,0)</f>
        <v>5031</v>
      </c>
      <c r="H11">
        <f t="shared" ca="1" si="2"/>
        <v>1.228271484375</v>
      </c>
      <c r="I11" t="s">
        <v>231</v>
      </c>
      <c r="J11">
        <f t="shared" si="3"/>
        <v>-3.6120760414367202E-2</v>
      </c>
      <c r="K11">
        <f t="shared" si="4"/>
        <v>-1.35246392801155E-2</v>
      </c>
      <c r="L11" s="2">
        <f t="shared" si="5"/>
        <v>3.8569744626706565E-2</v>
      </c>
      <c r="M11">
        <f t="shared" si="6"/>
        <v>-110.52732830717837</v>
      </c>
      <c r="O11" s="3">
        <f t="shared" si="7"/>
        <v>6.0265225979229007E-4</v>
      </c>
    </row>
    <row r="12" spans="1:15" x14ac:dyDescent="0.2">
      <c r="B12">
        <v>4</v>
      </c>
      <c r="C12">
        <f t="shared" si="0"/>
        <v>5.5307337294603576</v>
      </c>
      <c r="D12">
        <f t="shared" ca="1" si="1"/>
        <v>0.44592562365393218</v>
      </c>
      <c r="E12">
        <f t="shared" ca="1" si="1"/>
        <v>0.63404703835248832</v>
      </c>
      <c r="F12">
        <f ca="1">C12+E12</f>
        <v>6.1647807678128457</v>
      </c>
      <c r="G12">
        <f ca="1">ROUND(F12*$G$6/$A$4,0)</f>
        <v>5050</v>
      </c>
      <c r="H12">
        <f t="shared" ca="1" si="2"/>
        <v>1.23291015625</v>
      </c>
      <c r="I12" t="s">
        <v>232</v>
      </c>
      <c r="J12">
        <f t="shared" si="3"/>
        <v>0.17285920058172599</v>
      </c>
      <c r="K12">
        <f t="shared" si="4"/>
        <v>-0.38941381590829399</v>
      </c>
      <c r="L12" s="2">
        <f t="shared" si="5"/>
        <v>0.42605565745100965</v>
      </c>
      <c r="M12">
        <f t="shared" si="6"/>
        <v>156.06376090976823</v>
      </c>
      <c r="N12" t="s">
        <v>71</v>
      </c>
      <c r="O12" s="3">
        <f t="shared" si="7"/>
        <v>6.6571196476720258E-3</v>
      </c>
    </row>
    <row r="13" spans="1:15" x14ac:dyDescent="0.2">
      <c r="B13">
        <v>5</v>
      </c>
      <c r="C13">
        <f t="shared" si="0"/>
        <v>5.885586947303989</v>
      </c>
      <c r="D13">
        <f t="shared" ca="1" si="1"/>
        <v>0.98063059738989866</v>
      </c>
      <c r="E13">
        <f t="shared" ca="1" si="1"/>
        <v>0.78073610809351002</v>
      </c>
      <c r="F13">
        <f ca="1">C13+E13</f>
        <v>6.6663230553974993</v>
      </c>
      <c r="G13">
        <f ca="1">ROUND(F13*$G$6/$A$4,0)</f>
        <v>5461</v>
      </c>
      <c r="H13">
        <f t="shared" ca="1" si="2"/>
        <v>1.333251953125</v>
      </c>
      <c r="I13" t="s">
        <v>233</v>
      </c>
      <c r="J13">
        <f t="shared" si="3"/>
        <v>-0.65096829745185902</v>
      </c>
      <c r="K13">
        <f t="shared" si="4"/>
        <v>-0.45764255281639099</v>
      </c>
      <c r="L13" s="2">
        <f t="shared" si="5"/>
        <v>0.79573640763488707</v>
      </c>
      <c r="M13">
        <f t="shared" si="6"/>
        <v>-125.10791572411385</v>
      </c>
      <c r="O13" s="3">
        <f t="shared" si="7"/>
        <v>1.243338136929511E-2</v>
      </c>
    </row>
    <row r="14" spans="1:15" x14ac:dyDescent="0.2">
      <c r="B14">
        <v>6</v>
      </c>
      <c r="C14">
        <f t="shared" si="0"/>
        <v>6.2222809320784069</v>
      </c>
      <c r="D14">
        <f t="shared" ca="1" si="1"/>
        <v>0.98675643309033978</v>
      </c>
      <c r="E14">
        <f t="shared" ca="1" si="1"/>
        <v>5.2644980536854291E-2</v>
      </c>
      <c r="F14">
        <f ca="1">C14+E14</f>
        <v>6.2749259126152612</v>
      </c>
      <c r="G14">
        <f ca="1">ROUND(F14*$G$6/$A$4,0)</f>
        <v>5140</v>
      </c>
      <c r="H14">
        <f t="shared" ca="1" si="2"/>
        <v>1.2548828125</v>
      </c>
      <c r="I14" t="s">
        <v>234</v>
      </c>
      <c r="J14">
        <f t="shared" si="3"/>
        <v>5.36361442878832E-2</v>
      </c>
      <c r="K14">
        <f t="shared" si="4"/>
        <v>-3.6795647402550501E-2</v>
      </c>
      <c r="L14" s="2">
        <f t="shared" si="5"/>
        <v>6.5044259099811777E-2</v>
      </c>
      <c r="M14">
        <f t="shared" si="6"/>
        <v>124.45103222524945</v>
      </c>
      <c r="O14" s="3">
        <f t="shared" si="7"/>
        <v>1.016316548434559E-3</v>
      </c>
    </row>
    <row r="15" spans="1:15" x14ac:dyDescent="0.2">
      <c r="B15">
        <v>7</v>
      </c>
      <c r="C15">
        <f t="shared" si="0"/>
        <v>6.5375731366545793</v>
      </c>
      <c r="D15">
        <f t="shared" ca="1" si="1"/>
        <v>0.38206592408143891</v>
      </c>
      <c r="E15">
        <f t="shared" ca="1" si="1"/>
        <v>0.89563467388481599</v>
      </c>
      <c r="F15">
        <f ca="1">C15+E15</f>
        <v>7.4332078105393951</v>
      </c>
      <c r="G15">
        <f ca="1">ROUND(F15*$G$6/$A$4,0)</f>
        <v>6089</v>
      </c>
      <c r="H15">
        <f t="shared" ca="1" si="2"/>
        <v>1.486572265625</v>
      </c>
      <c r="I15" t="s">
        <v>235</v>
      </c>
      <c r="J15">
        <f t="shared" si="3"/>
        <v>-0.46803580704016301</v>
      </c>
      <c r="K15">
        <f t="shared" si="4"/>
        <v>0.41375615439348601</v>
      </c>
      <c r="L15" s="2">
        <f t="shared" si="5"/>
        <v>0.62470126618266342</v>
      </c>
      <c r="M15">
        <f t="shared" si="6"/>
        <v>-48.522458780112139</v>
      </c>
      <c r="O15" s="3">
        <f t="shared" si="7"/>
        <v>9.7609572841041159E-3</v>
      </c>
    </row>
    <row r="16" spans="1:15" x14ac:dyDescent="0.2">
      <c r="B16">
        <v>8</v>
      </c>
      <c r="C16">
        <f t="shared" si="0"/>
        <v>6.8284271247461881</v>
      </c>
      <c r="D16">
        <f t="shared" ca="1" si="1"/>
        <v>0.69481521547986813</v>
      </c>
      <c r="E16">
        <f t="shared" ca="1" si="1"/>
        <v>0.64132647358899331</v>
      </c>
      <c r="F16">
        <f ca="1">C16+E16</f>
        <v>7.4697535983351813</v>
      </c>
      <c r="G16">
        <f ca="1">ROUND(F16*$G$6/$A$4,0)</f>
        <v>6119</v>
      </c>
      <c r="H16">
        <f t="shared" ca="1" si="2"/>
        <v>1.493896484375</v>
      </c>
      <c r="I16" t="s">
        <v>236</v>
      </c>
      <c r="J16">
        <f t="shared" si="3"/>
        <v>-5.39061529828768E-2</v>
      </c>
      <c r="K16">
        <f t="shared" si="4"/>
        <v>-0.79845374954470705</v>
      </c>
      <c r="L16" s="2">
        <f t="shared" si="5"/>
        <v>0.80027136865654203</v>
      </c>
      <c r="M16">
        <f t="shared" si="6"/>
        <v>-176.13764076711129</v>
      </c>
      <c r="N16" t="s">
        <v>70</v>
      </c>
      <c r="O16" s="3">
        <f t="shared" si="7"/>
        <v>1.2504240135258469E-2</v>
      </c>
    </row>
    <row r="17" spans="2:15" x14ac:dyDescent="0.2">
      <c r="B17">
        <v>9</v>
      </c>
      <c r="C17">
        <f t="shared" si="0"/>
        <v>7.0920418134509458</v>
      </c>
      <c r="D17">
        <f t="shared" ca="1" si="1"/>
        <v>0.84383472307232066</v>
      </c>
      <c r="E17">
        <f t="shared" ca="1" si="1"/>
        <v>0.31809860223206199</v>
      </c>
      <c r="F17">
        <f ca="1">C17+E17</f>
        <v>7.4101404156830082</v>
      </c>
      <c r="G17">
        <f ca="1">ROUND(F17*$G$6/$A$4,0)</f>
        <v>6070</v>
      </c>
      <c r="H17">
        <f t="shared" ca="1" si="2"/>
        <v>1.48193359375</v>
      </c>
      <c r="I17" t="s">
        <v>237</v>
      </c>
      <c r="J17">
        <f t="shared" si="3"/>
        <v>0.19743863725434099</v>
      </c>
      <c r="K17">
        <f t="shared" si="4"/>
        <v>-0.39483573498915803</v>
      </c>
      <c r="L17" s="2">
        <f t="shared" si="5"/>
        <v>0.44144906060074462</v>
      </c>
      <c r="M17">
        <f t="shared" si="6"/>
        <v>153.43253770471671</v>
      </c>
      <c r="O17" s="3">
        <f t="shared" si="7"/>
        <v>6.8976415718866348E-3</v>
      </c>
    </row>
    <row r="18" spans="2:15" x14ac:dyDescent="0.2">
      <c r="B18">
        <v>10</v>
      </c>
      <c r="C18">
        <f t="shared" si="0"/>
        <v>7.3258784492101787</v>
      </c>
      <c r="D18">
        <f t="shared" ca="1" si="1"/>
        <v>0.28528492332835365</v>
      </c>
      <c r="E18">
        <f t="shared" ca="1" si="1"/>
        <v>0.62059551906406418</v>
      </c>
      <c r="F18">
        <f ca="1">C18+E18</f>
        <v>7.9464739682742431</v>
      </c>
      <c r="G18">
        <f ca="1">ROUND(F18*$G$6/$A$4,0)</f>
        <v>6510</v>
      </c>
      <c r="H18">
        <f t="shared" ca="1" si="2"/>
        <v>1.58935546875</v>
      </c>
      <c r="I18" t="s">
        <v>238</v>
      </c>
      <c r="J18">
        <f t="shared" si="3"/>
        <v>-0.10549265851006499</v>
      </c>
      <c r="K18">
        <f t="shared" si="4"/>
        <v>0.25947239348357198</v>
      </c>
      <c r="L18" s="2">
        <f t="shared" si="5"/>
        <v>0.28009752583629655</v>
      </c>
      <c r="M18">
        <f t="shared" si="6"/>
        <v>-22.124988302548193</v>
      </c>
      <c r="O18" s="3">
        <f t="shared" si="7"/>
        <v>4.3765238411921335E-3</v>
      </c>
    </row>
    <row r="19" spans="2:15" x14ac:dyDescent="0.2">
      <c r="B19">
        <v>11</v>
      </c>
      <c r="C19">
        <f t="shared" si="0"/>
        <v>7.527685057393418</v>
      </c>
      <c r="D19">
        <f t="shared" ca="1" si="1"/>
        <v>0.7112592660967203</v>
      </c>
      <c r="E19">
        <f t="shared" ca="1" si="1"/>
        <v>0.5494519243600966</v>
      </c>
      <c r="F19">
        <f ca="1">C19+E19</f>
        <v>8.0771369817535152</v>
      </c>
      <c r="G19">
        <f ca="1">ROUND(F19*$G$6/$A$4,0)</f>
        <v>6617</v>
      </c>
      <c r="H19">
        <f t="shared" ca="1" si="2"/>
        <v>1.615478515625</v>
      </c>
      <c r="I19" t="s">
        <v>239</v>
      </c>
      <c r="J19">
        <f t="shared" si="3"/>
        <v>-6.8545766382109505E-2</v>
      </c>
      <c r="K19">
        <f t="shared" si="4"/>
        <v>0.21170185725313201</v>
      </c>
      <c r="L19" s="2">
        <f t="shared" si="5"/>
        <v>0.2225223549518929</v>
      </c>
      <c r="M19">
        <f t="shared" si="6"/>
        <v>-17.9411460515648</v>
      </c>
      <c r="O19" s="3">
        <f t="shared" si="7"/>
        <v>3.4769117961233266E-3</v>
      </c>
    </row>
    <row r="20" spans="2:15" x14ac:dyDescent="0.2">
      <c r="B20">
        <v>12</v>
      </c>
      <c r="C20">
        <f t="shared" si="0"/>
        <v>7.6955181300451452</v>
      </c>
      <c r="D20">
        <f t="shared" ca="1" si="1"/>
        <v>0.81403589685612399</v>
      </c>
      <c r="E20">
        <f t="shared" ca="1" si="1"/>
        <v>0.55531100086686092</v>
      </c>
      <c r="F20">
        <f ca="1">C20+E20</f>
        <v>8.2508291309120061</v>
      </c>
      <c r="G20">
        <f ca="1">ROUND(F20*$G$6/$A$4,0)</f>
        <v>6759</v>
      </c>
      <c r="H20">
        <f t="shared" ca="1" si="2"/>
        <v>1.650146484375</v>
      </c>
      <c r="I20" t="s">
        <v>240</v>
      </c>
      <c r="J20">
        <f t="shared" si="3"/>
        <v>0.23701946886076999</v>
      </c>
      <c r="K20">
        <f t="shared" si="4"/>
        <v>-0.25411937695205</v>
      </c>
      <c r="L20" s="2">
        <f t="shared" si="5"/>
        <v>0.3474980379247336</v>
      </c>
      <c r="M20">
        <f t="shared" si="6"/>
        <v>136.99405314830048</v>
      </c>
      <c r="O20" s="3">
        <f t="shared" si="7"/>
        <v>5.4296568425739626E-3</v>
      </c>
    </row>
    <row r="21" spans="2:15" x14ac:dyDescent="0.2">
      <c r="B21">
        <v>13</v>
      </c>
      <c r="C21">
        <f t="shared" si="0"/>
        <v>7.8277613429288344</v>
      </c>
      <c r="D21">
        <f t="shared" ca="1" si="1"/>
        <v>0.6334856944234164</v>
      </c>
      <c r="E21">
        <f t="shared" ca="1" si="1"/>
        <v>0.61036132981592739</v>
      </c>
      <c r="F21">
        <f ca="1">C21+E21</f>
        <v>8.4381226727447611</v>
      </c>
      <c r="G21">
        <f ca="1">ROUND(F21*$G$6/$A$4,0)</f>
        <v>6913</v>
      </c>
      <c r="H21">
        <f t="shared" ca="1" si="2"/>
        <v>1.687744140625</v>
      </c>
      <c r="I21" t="s">
        <v>241</v>
      </c>
      <c r="J21">
        <f t="shared" si="3"/>
        <v>-0.59062072638597396</v>
      </c>
      <c r="K21">
        <f t="shared" si="4"/>
        <v>0.33529691177098903</v>
      </c>
      <c r="L21" s="2">
        <f t="shared" si="5"/>
        <v>0.67915893683279904</v>
      </c>
      <c r="M21">
        <f t="shared" si="6"/>
        <v>-60.416310659418286</v>
      </c>
      <c r="O21" s="3">
        <f t="shared" si="7"/>
        <v>1.0611858388012485E-2</v>
      </c>
    </row>
    <row r="22" spans="2:15" x14ac:dyDescent="0.2">
      <c r="B22">
        <v>14</v>
      </c>
      <c r="C22">
        <f t="shared" si="0"/>
        <v>7.9231411216129208</v>
      </c>
      <c r="D22">
        <f t="shared" ca="1" si="1"/>
        <v>0.70866463771215238</v>
      </c>
      <c r="E22">
        <f t="shared" ca="1" si="1"/>
        <v>0.32766040620293557</v>
      </c>
      <c r="F22">
        <f ca="1">C22+E22</f>
        <v>8.250801527815856</v>
      </c>
      <c r="G22">
        <f ca="1">ROUND(F22*$G$6/$A$4,0)</f>
        <v>6759</v>
      </c>
      <c r="H22">
        <f t="shared" ca="1" si="2"/>
        <v>1.650146484375</v>
      </c>
      <c r="I22" t="s">
        <v>242</v>
      </c>
      <c r="J22">
        <f t="shared" si="3"/>
        <v>0.46812263596770298</v>
      </c>
      <c r="K22">
        <f t="shared" si="4"/>
        <v>0.244596590159947</v>
      </c>
      <c r="L22" s="2">
        <f t="shared" si="5"/>
        <v>0.52817259889473978</v>
      </c>
      <c r="M22">
        <f t="shared" si="6"/>
        <v>62.412690721888609</v>
      </c>
      <c r="O22" s="3">
        <f t="shared" si="7"/>
        <v>8.252696857730309E-3</v>
      </c>
    </row>
    <row r="23" spans="2:15" x14ac:dyDescent="0.2">
      <c r="B23">
        <v>15</v>
      </c>
      <c r="C23">
        <f t="shared" si="0"/>
        <v>7.9807389066887868</v>
      </c>
      <c r="D23">
        <f t="shared" ca="1" si="1"/>
        <v>0.68152622030189891</v>
      </c>
      <c r="E23">
        <f t="shared" ca="1" si="1"/>
        <v>0.22544631256268233</v>
      </c>
      <c r="F23">
        <f ca="1">C23+E23</f>
        <v>8.2061852192514699</v>
      </c>
      <c r="G23">
        <f ca="1">ROUND(F23*$G$6/$A$4,0)</f>
        <v>6723</v>
      </c>
      <c r="H23">
        <f t="shared" ca="1" si="2"/>
        <v>1.641357421875</v>
      </c>
      <c r="I23" t="s">
        <v>243</v>
      </c>
      <c r="J23">
        <f t="shared" si="3"/>
        <v>-3.8409630299764498E-2</v>
      </c>
      <c r="K23">
        <f t="shared" si="4"/>
        <v>0.12300002423247799</v>
      </c>
      <c r="L23" s="2">
        <f t="shared" si="5"/>
        <v>0.12885769538896294</v>
      </c>
      <c r="M23">
        <f t="shared" si="6"/>
        <v>-17.342193420220141</v>
      </c>
      <c r="O23" s="3">
        <f t="shared" si="7"/>
        <v>2.0134014904525459E-3</v>
      </c>
    </row>
    <row r="24" spans="2:15" x14ac:dyDescent="0.2">
      <c r="B24">
        <v>16</v>
      </c>
      <c r="C24">
        <f t="shared" si="0"/>
        <v>8</v>
      </c>
      <c r="D24">
        <f t="shared" ca="1" si="1"/>
        <v>0.25453222287311406</v>
      </c>
      <c r="E24">
        <f t="shared" ca="1" si="1"/>
        <v>0.30453098714716498</v>
      </c>
      <c r="F24">
        <f ca="1">C24+E24</f>
        <v>8.3045309871471655</v>
      </c>
      <c r="G24">
        <f ca="1">ROUND(F24*$G$6/$A$4,0)</f>
        <v>6803</v>
      </c>
      <c r="H24">
        <f t="shared" ca="1" si="2"/>
        <v>1.660888671875</v>
      </c>
      <c r="I24" t="s">
        <v>244</v>
      </c>
      <c r="J24">
        <f t="shared" si="3"/>
        <v>0.19677734375</v>
      </c>
      <c r="K24">
        <f t="shared" si="4"/>
        <v>8.7158203125E-2</v>
      </c>
      <c r="L24" s="2">
        <f t="shared" si="5"/>
        <v>0.21521588088541335</v>
      </c>
      <c r="M24">
        <f t="shared" si="6"/>
        <v>66.110104118880031</v>
      </c>
      <c r="N24" t="s">
        <v>69</v>
      </c>
      <c r="O24" s="3">
        <f t="shared" si="7"/>
        <v>3.3627481388345836E-3</v>
      </c>
    </row>
    <row r="25" spans="2:15" x14ac:dyDescent="0.2">
      <c r="B25">
        <v>17</v>
      </c>
      <c r="C25">
        <f t="shared" si="0"/>
        <v>7.9807389066887886</v>
      </c>
      <c r="D25">
        <f t="shared" ca="1" si="1"/>
        <v>0.96033486649585631</v>
      </c>
      <c r="E25">
        <f t="shared" ca="1" si="1"/>
        <v>0.14957678125467455</v>
      </c>
      <c r="F25">
        <f ca="1">C25+E25</f>
        <v>8.1303156879434635</v>
      </c>
      <c r="G25">
        <f ca="1">ROUND(F25*$G$6/$A$4,0)</f>
        <v>6660</v>
      </c>
      <c r="H25">
        <f t="shared" ca="1" si="2"/>
        <v>1.6259765625</v>
      </c>
      <c r="I25" t="s">
        <v>245</v>
      </c>
      <c r="J25">
        <f t="shared" si="3"/>
        <v>-0.153506971995296</v>
      </c>
      <c r="K25">
        <f t="shared" si="4"/>
        <v>-7.8535929147376199E-2</v>
      </c>
      <c r="L25" s="2">
        <f t="shared" si="5"/>
        <v>0.17243051533358672</v>
      </c>
      <c r="M25">
        <f t="shared" si="6"/>
        <v>-117.09480655557475</v>
      </c>
      <c r="O25" s="3">
        <f t="shared" si="7"/>
        <v>2.6942268020872925E-3</v>
      </c>
    </row>
    <row r="26" spans="2:15" x14ac:dyDescent="0.2">
      <c r="B26">
        <v>18</v>
      </c>
      <c r="C26">
        <f t="shared" si="0"/>
        <v>7.9231411216129235</v>
      </c>
      <c r="D26">
        <f t="shared" ca="1" si="1"/>
        <v>0.93479216912572294</v>
      </c>
      <c r="E26">
        <f t="shared" ca="1" si="1"/>
        <v>0.99846682393054831</v>
      </c>
      <c r="F26">
        <f ca="1">C26+E26</f>
        <v>8.9216079455434709</v>
      </c>
      <c r="G26">
        <f ca="1">ROUND(F26*$G$6/$A$4,0)</f>
        <v>7309</v>
      </c>
      <c r="H26">
        <f t="shared" ca="1" si="2"/>
        <v>1.784423828125</v>
      </c>
      <c r="I26" t="s">
        <v>246</v>
      </c>
      <c r="J26">
        <f t="shared" si="3"/>
        <v>-0.74148314300089901</v>
      </c>
      <c r="K26">
        <f t="shared" si="4"/>
        <v>0.58799948759948995</v>
      </c>
      <c r="L26" s="2">
        <f t="shared" si="5"/>
        <v>0.94633009503648058</v>
      </c>
      <c r="M26">
        <f t="shared" si="6"/>
        <v>-51.585424160738917</v>
      </c>
      <c r="O26" s="3">
        <f t="shared" si="7"/>
        <v>1.4786407734945009E-2</v>
      </c>
    </row>
    <row r="27" spans="2:15" x14ac:dyDescent="0.2">
      <c r="B27">
        <v>19</v>
      </c>
      <c r="C27">
        <f t="shared" si="0"/>
        <v>7.827761342928838</v>
      </c>
      <c r="D27">
        <f t="shared" ca="1" si="1"/>
        <v>0.46188143839559581</v>
      </c>
      <c r="E27">
        <f t="shared" ca="1" si="1"/>
        <v>0.35571641587588099</v>
      </c>
      <c r="F27">
        <f ca="1">C27+E27</f>
        <v>8.1834777588047185</v>
      </c>
      <c r="G27">
        <f ca="1">ROUND(F27*$G$6/$A$4,0)</f>
        <v>6704</v>
      </c>
      <c r="H27">
        <f t="shared" ca="1" si="2"/>
        <v>1.63671875</v>
      </c>
      <c r="I27" t="s">
        <v>247</v>
      </c>
      <c r="J27">
        <f t="shared" si="3"/>
        <v>-6.8852297141703503E-2</v>
      </c>
      <c r="K27">
        <f t="shared" si="4"/>
        <v>0.214154307093913</v>
      </c>
      <c r="L27" s="2">
        <f t="shared" si="5"/>
        <v>0.22495045247468037</v>
      </c>
      <c r="M27">
        <f t="shared" si="6"/>
        <v>-17.823007323627181</v>
      </c>
      <c r="O27" s="3">
        <f t="shared" si="7"/>
        <v>3.5148508199168808E-3</v>
      </c>
    </row>
    <row r="28" spans="2:15" x14ac:dyDescent="0.2">
      <c r="B28">
        <v>20</v>
      </c>
      <c r="C28">
        <f t="shared" si="0"/>
        <v>7.6955181300451496</v>
      </c>
      <c r="D28">
        <f t="shared" ca="1" si="1"/>
        <v>0.58944382937637152</v>
      </c>
      <c r="E28">
        <f t="shared" ca="1" si="1"/>
        <v>0.49810150790106023</v>
      </c>
      <c r="F28">
        <f ca="1">C28+E28</f>
        <v>8.1936196379462096</v>
      </c>
      <c r="G28">
        <f ca="1">ROUND(F28*$G$6/$A$4,0)</f>
        <v>6712</v>
      </c>
      <c r="H28">
        <f t="shared" ca="1" si="2"/>
        <v>1.638671875</v>
      </c>
      <c r="I28" t="s">
        <v>248</v>
      </c>
      <c r="J28">
        <f t="shared" si="3"/>
        <v>-0.25092510921425798</v>
      </c>
      <c r="K28">
        <f t="shared" si="4"/>
        <v>-0.33838497215566299</v>
      </c>
      <c r="L28" s="2">
        <f t="shared" si="5"/>
        <v>0.42126927233656164</v>
      </c>
      <c r="M28">
        <f t="shared" si="6"/>
        <v>-143.44168291131427</v>
      </c>
      <c r="O28" s="3">
        <f t="shared" si="7"/>
        <v>6.5823323802587756E-3</v>
      </c>
    </row>
    <row r="29" spans="2:15" x14ac:dyDescent="0.2">
      <c r="B29">
        <v>21</v>
      </c>
      <c r="C29">
        <f t="shared" si="0"/>
        <v>7.5276850573934242</v>
      </c>
      <c r="D29">
        <f t="shared" ca="1" si="1"/>
        <v>0.32608238968675485</v>
      </c>
      <c r="E29">
        <f t="shared" ca="1" si="1"/>
        <v>0.8589608552110346</v>
      </c>
      <c r="F29">
        <f ca="1">C29+E29</f>
        <v>8.3866459126044592</v>
      </c>
      <c r="G29">
        <f ca="1">ROUND(F29*$G$6/$A$4,0)</f>
        <v>6870</v>
      </c>
      <c r="H29">
        <f t="shared" ca="1" si="2"/>
        <v>1.67724609375</v>
      </c>
      <c r="I29" t="s">
        <v>249</v>
      </c>
      <c r="J29">
        <f t="shared" si="3"/>
        <v>-0.43773013031270103</v>
      </c>
      <c r="K29">
        <f t="shared" si="4"/>
        <v>4.7594739746832503E-2</v>
      </c>
      <c r="L29" s="2">
        <f t="shared" si="5"/>
        <v>0.44031003422036952</v>
      </c>
      <c r="M29">
        <f t="shared" si="6"/>
        <v>-83.794562769725914</v>
      </c>
      <c r="O29" s="3">
        <f t="shared" si="7"/>
        <v>6.8798442846932737E-3</v>
      </c>
    </row>
    <row r="30" spans="2:15" x14ac:dyDescent="0.2">
      <c r="B30">
        <v>22</v>
      </c>
      <c r="C30">
        <f t="shared" si="0"/>
        <v>7.3258784492101849</v>
      </c>
      <c r="D30">
        <f t="shared" ca="1" si="1"/>
        <v>0.84644240656525849</v>
      </c>
      <c r="E30">
        <f t="shared" ca="1" si="1"/>
        <v>0.78288259964195706</v>
      </c>
      <c r="F30">
        <f ca="1">C30+E30</f>
        <v>8.1087610488521413</v>
      </c>
      <c r="G30">
        <f ca="1">ROUND(F30*$G$6/$A$4,0)</f>
        <v>6643</v>
      </c>
      <c r="H30">
        <f t="shared" ca="1" si="2"/>
        <v>1.621826171875</v>
      </c>
      <c r="I30" t="s">
        <v>250</v>
      </c>
      <c r="J30">
        <f t="shared" si="3"/>
        <v>0.27275910365506001</v>
      </c>
      <c r="K30">
        <f t="shared" si="4"/>
        <v>-0.101640724473507</v>
      </c>
      <c r="L30" s="2">
        <f t="shared" si="5"/>
        <v>0.2910813726403858</v>
      </c>
      <c r="M30">
        <f t="shared" si="6"/>
        <v>110.43736397764617</v>
      </c>
      <c r="O30" s="3">
        <f t="shared" si="7"/>
        <v>4.5481464475060282E-3</v>
      </c>
    </row>
    <row r="31" spans="2:15" x14ac:dyDescent="0.2">
      <c r="B31">
        <v>23</v>
      </c>
      <c r="C31">
        <f t="shared" si="0"/>
        <v>7.0920418134509546</v>
      </c>
      <c r="D31">
        <f t="shared" ca="1" si="1"/>
        <v>0.86431288295428166</v>
      </c>
      <c r="E31">
        <f t="shared" ca="1" si="1"/>
        <v>4.2030240409833497E-2</v>
      </c>
      <c r="F31">
        <f ca="1">C31+E31</f>
        <v>7.1340720538607885</v>
      </c>
      <c r="G31">
        <f ca="1">ROUND(F31*$G$6/$A$4,0)</f>
        <v>5844</v>
      </c>
      <c r="H31">
        <f t="shared" ca="1" si="2"/>
        <v>1.4267578125</v>
      </c>
      <c r="I31" t="s">
        <v>251</v>
      </c>
      <c r="J31">
        <f t="shared" si="3"/>
        <v>0.28198332862035402</v>
      </c>
      <c r="K31">
        <f t="shared" si="4"/>
        <v>0.218052907207092</v>
      </c>
      <c r="L31" s="2">
        <f t="shared" si="5"/>
        <v>0.35645710535950781</v>
      </c>
      <c r="M31">
        <f t="shared" si="6"/>
        <v>52.285829236368158</v>
      </c>
      <c r="O31" s="3">
        <f t="shared" si="7"/>
        <v>5.5696422712423095E-3</v>
      </c>
    </row>
    <row r="32" spans="2:15" x14ac:dyDescent="0.2">
      <c r="B32">
        <v>24</v>
      </c>
      <c r="C32">
        <f t="shared" si="0"/>
        <v>6.828427124746197</v>
      </c>
      <c r="D32">
        <f t="shared" ca="1" si="1"/>
        <v>0.87057257146591616</v>
      </c>
      <c r="E32">
        <f t="shared" ca="1" si="1"/>
        <v>0.15802504826670982</v>
      </c>
      <c r="F32">
        <f ca="1">C32+E32</f>
        <v>6.986452173012907</v>
      </c>
      <c r="G32">
        <f ca="1">ROUND(F32*$G$6/$A$4,0)</f>
        <v>5723</v>
      </c>
      <c r="H32">
        <f t="shared" ca="1" si="2"/>
        <v>1.397216796875</v>
      </c>
      <c r="I32" t="s">
        <v>252</v>
      </c>
      <c r="J32">
        <f t="shared" si="3"/>
        <v>0.15498037173287699</v>
      </c>
      <c r="K32">
        <f t="shared" si="4"/>
        <v>0.68347984420529295</v>
      </c>
      <c r="L32" s="2">
        <f t="shared" si="5"/>
        <v>0.70083065933030653</v>
      </c>
      <c r="M32">
        <f t="shared" si="6"/>
        <v>12.77588881768477</v>
      </c>
      <c r="O32" s="3">
        <f t="shared" si="7"/>
        <v>1.0950479052036039E-2</v>
      </c>
    </row>
    <row r="33" spans="2:15" x14ac:dyDescent="0.2">
      <c r="B33">
        <v>25</v>
      </c>
      <c r="C33">
        <f t="shared" si="0"/>
        <v>6.5375731366545899</v>
      </c>
      <c r="D33">
        <f t="shared" ca="1" si="1"/>
        <v>0.691846686405171</v>
      </c>
      <c r="E33">
        <f t="shared" ca="1" si="1"/>
        <v>0.10835970695896602</v>
      </c>
      <c r="F33">
        <f ca="1">C33+E33</f>
        <v>6.6459328436135561</v>
      </c>
      <c r="G33">
        <f ca="1">ROUND(F33*$G$6/$A$4,0)</f>
        <v>5444</v>
      </c>
      <c r="H33">
        <f t="shared" ca="1" si="2"/>
        <v>1.3291015625</v>
      </c>
      <c r="I33" t="s">
        <v>253</v>
      </c>
      <c r="J33">
        <f t="shared" si="3"/>
        <v>0.27707608044123799</v>
      </c>
      <c r="K33">
        <f t="shared" si="4"/>
        <v>0.24858999203847501</v>
      </c>
      <c r="L33" s="2">
        <f t="shared" si="5"/>
        <v>0.37224741569871034</v>
      </c>
      <c r="M33">
        <f t="shared" si="6"/>
        <v>48.101850948848011</v>
      </c>
      <c r="O33" s="3">
        <f t="shared" si="7"/>
        <v>5.816365870292349E-3</v>
      </c>
    </row>
    <row r="34" spans="2:15" x14ac:dyDescent="0.2">
      <c r="B34">
        <v>26</v>
      </c>
      <c r="C34">
        <f t="shared" si="0"/>
        <v>6.2222809320784176</v>
      </c>
      <c r="D34">
        <f t="shared" ca="1" si="1"/>
        <v>0.87319023210680979</v>
      </c>
      <c r="E34">
        <f t="shared" ca="1" si="1"/>
        <v>0.94447260390822962</v>
      </c>
      <c r="F34">
        <f ca="1">C34+E34</f>
        <v>7.166753535986647</v>
      </c>
      <c r="G34">
        <f ca="1">ROUND(F34*$G$6/$A$4,0)</f>
        <v>5871</v>
      </c>
      <c r="H34">
        <f t="shared" ca="1" si="2"/>
        <v>1.433349609375</v>
      </c>
      <c r="I34" t="s">
        <v>254</v>
      </c>
      <c r="J34">
        <f t="shared" si="3"/>
        <v>3.9324302184280098E-3</v>
      </c>
      <c r="K34">
        <f t="shared" si="4"/>
        <v>-0.12591535856660099</v>
      </c>
      <c r="L34" s="2">
        <f t="shared" si="5"/>
        <v>0.12597674995957986</v>
      </c>
      <c r="M34">
        <f t="shared" si="6"/>
        <v>178.21119165386185</v>
      </c>
      <c r="O34" s="3">
        <f t="shared" si="7"/>
        <v>1.9683867181184353E-3</v>
      </c>
    </row>
    <row r="35" spans="2:15" x14ac:dyDescent="0.2">
      <c r="B35">
        <v>27</v>
      </c>
      <c r="C35">
        <f t="shared" si="0"/>
        <v>5.8855869473040006</v>
      </c>
      <c r="D35">
        <f t="shared" ca="1" si="1"/>
        <v>0.32862069269052407</v>
      </c>
      <c r="E35">
        <f t="shared" ca="1" si="1"/>
        <v>0.79064637721325781</v>
      </c>
      <c r="F35">
        <f ca="1">C35+E35</f>
        <v>6.6762333245172583</v>
      </c>
      <c r="G35">
        <f ca="1">ROUND(F35*$G$6/$A$4,0)</f>
        <v>5469</v>
      </c>
      <c r="H35">
        <f t="shared" ca="1" si="2"/>
        <v>1.335205078125</v>
      </c>
      <c r="I35" t="s">
        <v>255</v>
      </c>
      <c r="J35">
        <f t="shared" si="3"/>
        <v>-0.18755103358292399</v>
      </c>
      <c r="K35">
        <f t="shared" si="4"/>
        <v>-0.36278191619761901</v>
      </c>
      <c r="L35" s="2">
        <f t="shared" si="5"/>
        <v>0.40839455054890161</v>
      </c>
      <c r="M35">
        <f t="shared" si="6"/>
        <v>-152.66193564633946</v>
      </c>
      <c r="O35" s="3">
        <f t="shared" si="7"/>
        <v>6.3811648523265877E-3</v>
      </c>
    </row>
    <row r="36" spans="2:15" x14ac:dyDescent="0.2">
      <c r="B36">
        <v>28</v>
      </c>
      <c r="C36">
        <f t="shared" si="0"/>
        <v>5.5307337294603691</v>
      </c>
      <c r="D36">
        <f t="shared" ca="1" si="1"/>
        <v>6.9889624761578339E-2</v>
      </c>
      <c r="E36">
        <f t="shared" ca="1" si="1"/>
        <v>0.74807056586226117</v>
      </c>
      <c r="F36">
        <f ca="1">C36+E36</f>
        <v>6.2788042953226304</v>
      </c>
      <c r="G36">
        <f ca="1">ROUND(F36*$G$6/$A$4,0)</f>
        <v>5144</v>
      </c>
      <c r="H36">
        <f t="shared" ca="1" si="2"/>
        <v>1.255859375</v>
      </c>
      <c r="I36" t="s">
        <v>256</v>
      </c>
      <c r="J36">
        <f t="shared" si="3"/>
        <v>8.3233939771761106E-2</v>
      </c>
      <c r="K36">
        <f t="shared" si="4"/>
        <v>0.46479715138809202</v>
      </c>
      <c r="L36" s="2">
        <f t="shared" si="5"/>
        <v>0.47219093666483486</v>
      </c>
      <c r="M36">
        <f t="shared" si="6"/>
        <v>10.152676691944599</v>
      </c>
      <c r="O36" s="3">
        <f t="shared" si="7"/>
        <v>7.3779833853880447E-3</v>
      </c>
    </row>
    <row r="37" spans="2:15" x14ac:dyDescent="0.2">
      <c r="B37">
        <v>29</v>
      </c>
      <c r="C37">
        <f t="shared" si="0"/>
        <v>5.1611387090178615</v>
      </c>
      <c r="D37">
        <f t="shared" ca="1" si="1"/>
        <v>0.43403781099194205</v>
      </c>
      <c r="E37">
        <f t="shared" ca="1" si="1"/>
        <v>0.80039581183499187</v>
      </c>
      <c r="F37">
        <f ca="1">C37+E37</f>
        <v>5.9615345208528536</v>
      </c>
      <c r="G37">
        <f ca="1">ROUND(F37*$G$6/$A$4,0)</f>
        <v>4884</v>
      </c>
      <c r="H37">
        <f t="shared" ca="1" si="2"/>
        <v>1.1923828125</v>
      </c>
      <c r="I37" t="s">
        <v>257</v>
      </c>
      <c r="J37">
        <f t="shared" si="3"/>
        <v>0.27913310797748703</v>
      </c>
      <c r="K37">
        <f t="shared" si="4"/>
        <v>-0.120737991421472</v>
      </c>
      <c r="L37" s="2">
        <f t="shared" si="5"/>
        <v>0.30412654363219083</v>
      </c>
      <c r="M37">
        <f t="shared" si="6"/>
        <v>113.39071687481238</v>
      </c>
      <c r="O37" s="3">
        <f t="shared" si="7"/>
        <v>4.7519772442529817E-3</v>
      </c>
    </row>
    <row r="38" spans="2:15" x14ac:dyDescent="0.2">
      <c r="B38">
        <v>30</v>
      </c>
      <c r="C38">
        <f t="shared" si="0"/>
        <v>4.7803612880645252</v>
      </c>
      <c r="D38">
        <f t="shared" ca="1" si="1"/>
        <v>0.21953159837013903</v>
      </c>
      <c r="E38">
        <f t="shared" ca="1" si="1"/>
        <v>0.8069139930273681</v>
      </c>
      <c r="F38">
        <f ca="1">C38+E38</f>
        <v>5.5872752810918929</v>
      </c>
      <c r="G38">
        <f ca="1">ROUND(F38*$G$6/$A$4,0)</f>
        <v>4577</v>
      </c>
      <c r="H38">
        <f t="shared" ca="1" si="2"/>
        <v>1.117431640625</v>
      </c>
      <c r="I38" t="s">
        <v>258</v>
      </c>
      <c r="J38">
        <f t="shared" si="3"/>
        <v>-0.42420075402113799</v>
      </c>
      <c r="K38">
        <f t="shared" si="4"/>
        <v>-0.41202423878640898</v>
      </c>
      <c r="L38" s="2">
        <f t="shared" si="5"/>
        <v>0.59136304674846041</v>
      </c>
      <c r="M38">
        <f t="shared" si="6"/>
        <v>-134.16575845540112</v>
      </c>
      <c r="O38" s="3">
        <f t="shared" si="7"/>
        <v>9.2400476054446939E-3</v>
      </c>
    </row>
    <row r="39" spans="2:15" x14ac:dyDescent="0.2">
      <c r="B39">
        <v>31</v>
      </c>
      <c r="C39">
        <f t="shared" si="0"/>
        <v>4.392068561318256</v>
      </c>
      <c r="D39">
        <f t="shared" ca="1" si="1"/>
        <v>0.95213171703387622</v>
      </c>
      <c r="E39">
        <f t="shared" ca="1" si="1"/>
        <v>0.13943949910527975</v>
      </c>
      <c r="F39">
        <f ca="1">C39+E39</f>
        <v>4.531508060423536</v>
      </c>
      <c r="G39">
        <f ca="1">ROUND(F39*$G$6/$A$4,0)</f>
        <v>3712</v>
      </c>
      <c r="H39">
        <f t="shared" ca="1" si="2"/>
        <v>0.90625</v>
      </c>
      <c r="I39" t="s">
        <v>259</v>
      </c>
      <c r="J39">
        <f t="shared" si="3"/>
        <v>9.0508255490084594E-2</v>
      </c>
      <c r="K39">
        <f t="shared" si="4"/>
        <v>-0.24106658771850301</v>
      </c>
      <c r="L39" s="2">
        <f t="shared" si="5"/>
        <v>0.25749726993912214</v>
      </c>
      <c r="M39">
        <f t="shared" si="6"/>
        <v>159.42139435648716</v>
      </c>
      <c r="O39" s="3">
        <f t="shared" si="7"/>
        <v>4.0233948427987835E-3</v>
      </c>
    </row>
    <row r="40" spans="2:15" x14ac:dyDescent="0.2">
      <c r="B40">
        <v>32</v>
      </c>
      <c r="C40">
        <f t="shared" si="0"/>
        <v>4.0000000000000133</v>
      </c>
      <c r="D40">
        <f t="shared" ca="1" si="1"/>
        <v>0.81595998901666789</v>
      </c>
      <c r="E40">
        <f t="shared" ca="1" si="1"/>
        <v>0.86508335061576802</v>
      </c>
      <c r="F40">
        <f ca="1">C40+E40</f>
        <v>4.8650833506157811</v>
      </c>
      <c r="G40">
        <f ca="1">ROUND(F40*$G$6/$A$4,0)</f>
        <v>3985</v>
      </c>
      <c r="H40">
        <f t="shared" ca="1" si="2"/>
        <v>0.972900390625</v>
      </c>
      <c r="I40" t="s">
        <v>260</v>
      </c>
      <c r="J40">
        <f t="shared" si="3"/>
        <v>0.711669921875</v>
      </c>
      <c r="K40">
        <f t="shared" si="4"/>
        <v>0</v>
      </c>
      <c r="L40" s="2">
        <f t="shared" si="5"/>
        <v>0.711669921875</v>
      </c>
      <c r="M40">
        <f t="shared" si="6"/>
        <v>90.000000000000085</v>
      </c>
      <c r="N40" t="s">
        <v>68</v>
      </c>
      <c r="O40" s="3">
        <f t="shared" si="7"/>
        <v>1.1119842529296875E-2</v>
      </c>
    </row>
    <row r="41" spans="2:15" x14ac:dyDescent="0.2">
      <c r="B41">
        <v>33</v>
      </c>
      <c r="C41">
        <f t="shared" si="0"/>
        <v>3.6079314386817698</v>
      </c>
      <c r="D41">
        <f t="shared" ca="1" si="1"/>
        <v>0.38894552260859272</v>
      </c>
      <c r="E41">
        <f t="shared" ca="1" si="1"/>
        <v>0.40994778391633624</v>
      </c>
      <c r="F41">
        <f ca="1">C41+E41</f>
        <v>4.0178792225981059</v>
      </c>
      <c r="G41">
        <f ca="1">ROUND(F41*$G$6/$A$4,0)</f>
        <v>3291</v>
      </c>
      <c r="H41">
        <f t="shared" ca="1" si="2"/>
        <v>0.803466796875</v>
      </c>
      <c r="I41" t="s">
        <v>261</v>
      </c>
      <c r="J41">
        <f t="shared" si="3"/>
        <v>9.0508255490109907E-2</v>
      </c>
      <c r="K41">
        <f t="shared" si="4"/>
        <v>0.241066587718505</v>
      </c>
      <c r="L41" s="2">
        <f t="shared" si="5"/>
        <v>0.25749726993913291</v>
      </c>
      <c r="M41">
        <f t="shared" si="6"/>
        <v>20.578605643518134</v>
      </c>
      <c r="O41" s="3">
        <f t="shared" si="7"/>
        <v>4.0233948427989517E-3</v>
      </c>
    </row>
    <row r="42" spans="2:15" x14ac:dyDescent="0.2">
      <c r="B42">
        <v>34</v>
      </c>
      <c r="C42">
        <f t="shared" si="0"/>
        <v>3.2196387119355006</v>
      </c>
      <c r="D42">
        <f t="shared" ca="1" si="1"/>
        <v>0.43132868400384761</v>
      </c>
      <c r="E42">
        <f t="shared" ca="1" si="1"/>
        <v>0.92112386650007072</v>
      </c>
      <c r="F42">
        <f ca="1">C42+E42</f>
        <v>4.1407625784355711</v>
      </c>
      <c r="G42">
        <f ca="1">ROUND(F42*$G$6/$A$4,0)</f>
        <v>3392</v>
      </c>
      <c r="H42">
        <f t="shared" ca="1" si="2"/>
        <v>0.828125</v>
      </c>
      <c r="I42" t="s">
        <v>262</v>
      </c>
      <c r="J42">
        <f t="shared" si="3"/>
        <v>-0.42420075402113699</v>
      </c>
      <c r="K42">
        <f t="shared" si="4"/>
        <v>0.41202423878640998</v>
      </c>
      <c r="L42" s="2">
        <f t="shared" si="5"/>
        <v>0.59136304674846041</v>
      </c>
      <c r="M42">
        <f t="shared" si="6"/>
        <v>-45.834241544598918</v>
      </c>
      <c r="O42" s="3">
        <f t="shared" si="7"/>
        <v>9.2400476054446939E-3</v>
      </c>
    </row>
    <row r="43" spans="2:15" x14ac:dyDescent="0.2">
      <c r="B43">
        <v>35</v>
      </c>
      <c r="C43">
        <f t="shared" si="0"/>
        <v>2.8388612909821633</v>
      </c>
      <c r="D43">
        <f t="shared" ca="1" si="1"/>
        <v>0.85634731780532214</v>
      </c>
      <c r="E43">
        <f t="shared" ca="1" si="1"/>
        <v>0.30927762180731955</v>
      </c>
      <c r="F43">
        <f ca="1">C43+E43</f>
        <v>3.148138912789483</v>
      </c>
      <c r="G43">
        <f ca="1">ROUND(F43*$G$6/$A$4,0)</f>
        <v>2579</v>
      </c>
      <c r="H43">
        <f t="shared" ca="1" si="2"/>
        <v>0.629638671875</v>
      </c>
      <c r="I43" t="s">
        <v>263</v>
      </c>
      <c r="J43">
        <f t="shared" si="3"/>
        <v>0.27913310797748597</v>
      </c>
      <c r="K43">
        <f t="shared" si="4"/>
        <v>0.12073799142147</v>
      </c>
      <c r="L43" s="2">
        <f t="shared" si="5"/>
        <v>0.30412654363218905</v>
      </c>
      <c r="M43">
        <f t="shared" si="6"/>
        <v>66.609283125188057</v>
      </c>
      <c r="O43" s="3">
        <f t="shared" si="7"/>
        <v>4.7519772442529539E-3</v>
      </c>
    </row>
    <row r="44" spans="2:15" x14ac:dyDescent="0.2">
      <c r="B44">
        <v>36</v>
      </c>
      <c r="C44">
        <f t="shared" si="0"/>
        <v>2.4692662705396549</v>
      </c>
      <c r="D44">
        <f t="shared" ca="1" si="1"/>
        <v>0.7785213716758842</v>
      </c>
      <c r="E44">
        <f t="shared" ca="1" si="1"/>
        <v>9.8607672006334468E-2</v>
      </c>
      <c r="F44">
        <f ca="1">C44+E44</f>
        <v>2.5678739425459893</v>
      </c>
      <c r="G44">
        <f ca="1">ROUND(F44*$G$6/$A$4,0)</f>
        <v>2104</v>
      </c>
      <c r="H44">
        <f t="shared" ca="1" si="2"/>
        <v>0.513671875</v>
      </c>
      <c r="I44" t="s">
        <v>264</v>
      </c>
      <c r="J44">
        <f t="shared" si="3"/>
        <v>8.3233939771760301E-2</v>
      </c>
      <c r="K44">
        <f t="shared" si="4"/>
        <v>-0.46479715138809202</v>
      </c>
      <c r="L44" s="2">
        <f t="shared" si="5"/>
        <v>0.47219093666483469</v>
      </c>
      <c r="M44">
        <f t="shared" si="6"/>
        <v>169.84732330805565</v>
      </c>
      <c r="O44" s="3">
        <f t="shared" si="7"/>
        <v>7.3779833853880421E-3</v>
      </c>
    </row>
    <row r="45" spans="2:15" x14ac:dyDescent="0.2">
      <c r="B45">
        <v>37</v>
      </c>
      <c r="C45">
        <f t="shared" si="0"/>
        <v>2.1144130526960221</v>
      </c>
      <c r="D45">
        <f t="shared" ca="1" si="1"/>
        <v>0.73288450357195956</v>
      </c>
      <c r="E45">
        <f t="shared" ca="1" si="1"/>
        <v>0.59903618775388023</v>
      </c>
      <c r="F45">
        <f ca="1">C45+E45</f>
        <v>2.7134492404499024</v>
      </c>
      <c r="G45">
        <f ca="1">ROUND(F45*$G$6/$A$4,0)</f>
        <v>2223</v>
      </c>
      <c r="H45">
        <f t="shared" ca="1" si="2"/>
        <v>0.542724609375</v>
      </c>
      <c r="I45" t="s">
        <v>265</v>
      </c>
      <c r="J45">
        <f t="shared" si="3"/>
        <v>-0.187551033582921</v>
      </c>
      <c r="K45">
        <f t="shared" si="4"/>
        <v>0.36278191619762001</v>
      </c>
      <c r="L45" s="2">
        <f t="shared" si="5"/>
        <v>0.40839455054890111</v>
      </c>
      <c r="M45">
        <f t="shared" si="6"/>
        <v>-27.338064353660275</v>
      </c>
      <c r="O45" s="3">
        <f t="shared" si="7"/>
        <v>6.3811648523265799E-3</v>
      </c>
    </row>
    <row r="46" spans="2:15" x14ac:dyDescent="0.2">
      <c r="B46">
        <v>38</v>
      </c>
      <c r="C46">
        <f t="shared" si="0"/>
        <v>1.7777190679216042</v>
      </c>
      <c r="D46">
        <f t="shared" ca="1" si="1"/>
        <v>0.72637494193065388</v>
      </c>
      <c r="E46">
        <f t="shared" ca="1" si="1"/>
        <v>0.30727195781305383</v>
      </c>
      <c r="F46">
        <f ca="1">C46+E46</f>
        <v>2.084991025734658</v>
      </c>
      <c r="G46">
        <f ca="1">ROUND(F46*$G$6/$A$4,0)</f>
        <v>1708</v>
      </c>
      <c r="H46">
        <f t="shared" ca="1" si="2"/>
        <v>0.4169921875</v>
      </c>
      <c r="I46" t="s">
        <v>266</v>
      </c>
      <c r="J46">
        <f t="shared" si="3"/>
        <v>3.9324302184283802E-3</v>
      </c>
      <c r="K46">
        <f t="shared" si="4"/>
        <v>0.12591535856660099</v>
      </c>
      <c r="L46" s="2">
        <f t="shared" si="5"/>
        <v>0.12597674995957986</v>
      </c>
      <c r="M46">
        <f t="shared" si="6"/>
        <v>1.7888083461384852</v>
      </c>
      <c r="O46" s="3">
        <f t="shared" si="7"/>
        <v>1.9683867181184353E-3</v>
      </c>
    </row>
    <row r="47" spans="2:15" x14ac:dyDescent="0.2">
      <c r="B47">
        <v>39</v>
      </c>
      <c r="C47">
        <f t="shared" si="0"/>
        <v>1.4624268633454296</v>
      </c>
      <c r="D47">
        <f t="shared" ca="1" si="1"/>
        <v>0.11801135959217002</v>
      </c>
      <c r="E47">
        <f t="shared" ca="1" si="1"/>
        <v>0.16365014558920543</v>
      </c>
      <c r="F47">
        <f ca="1">C47+E47</f>
        <v>1.626077008934635</v>
      </c>
      <c r="G47">
        <f ca="1">ROUND(F47*$G$6/$A$4,0)</f>
        <v>1332</v>
      </c>
      <c r="H47">
        <f t="shared" ca="1" si="2"/>
        <v>0.3251953125</v>
      </c>
      <c r="I47" t="s">
        <v>267</v>
      </c>
      <c r="J47">
        <f t="shared" si="3"/>
        <v>0.277076080441234</v>
      </c>
      <c r="K47">
        <f t="shared" si="4"/>
        <v>-0.24858999203847801</v>
      </c>
      <c r="L47" s="2">
        <f t="shared" si="5"/>
        <v>0.37224741569870934</v>
      </c>
      <c r="M47">
        <f t="shared" si="6"/>
        <v>131.89814905115293</v>
      </c>
      <c r="O47" s="3">
        <f t="shared" si="7"/>
        <v>5.8163658702923334E-3</v>
      </c>
    </row>
    <row r="48" spans="2:15" x14ac:dyDescent="0.2">
      <c r="B48">
        <v>40</v>
      </c>
      <c r="C48">
        <f t="shared" si="0"/>
        <v>1.1715728752538217</v>
      </c>
      <c r="D48">
        <f t="shared" ca="1" si="1"/>
        <v>0.43729254968440201</v>
      </c>
      <c r="E48">
        <f t="shared" ca="1" si="1"/>
        <v>3.103197540777558E-2</v>
      </c>
      <c r="F48">
        <f ca="1">C48+E48</f>
        <v>1.2026048506615972</v>
      </c>
      <c r="G48">
        <f ca="1">ROUND(F48*$G$6/$A$4,0)</f>
        <v>985</v>
      </c>
      <c r="H48">
        <f t="shared" ca="1" si="2"/>
        <v>0.240478515625</v>
      </c>
      <c r="I48" t="s">
        <v>268</v>
      </c>
      <c r="J48">
        <f t="shared" si="3"/>
        <v>0.15498037173287599</v>
      </c>
      <c r="K48">
        <f t="shared" si="4"/>
        <v>-0.68347984420529295</v>
      </c>
      <c r="L48" s="2">
        <f t="shared" si="5"/>
        <v>0.70083065933030642</v>
      </c>
      <c r="M48">
        <f t="shared" si="6"/>
        <v>167.22411118231548</v>
      </c>
      <c r="O48" s="3">
        <f t="shared" si="7"/>
        <v>1.0950479052036038E-2</v>
      </c>
    </row>
    <row r="49" spans="2:15" x14ac:dyDescent="0.2">
      <c r="B49">
        <v>41</v>
      </c>
      <c r="C49">
        <f t="shared" si="0"/>
        <v>0.90795818654906224</v>
      </c>
      <c r="D49">
        <f t="shared" ca="1" si="1"/>
        <v>0.79136347717326161</v>
      </c>
      <c r="E49">
        <f t="shared" ca="1" si="1"/>
        <v>0.81835453517074541</v>
      </c>
      <c r="F49">
        <f ca="1">C49+E49</f>
        <v>1.7263127217198075</v>
      </c>
      <c r="G49">
        <f ca="1">ROUND(F49*$G$6/$A$4,0)</f>
        <v>1414</v>
      </c>
      <c r="H49">
        <f t="shared" ca="1" si="2"/>
        <v>0.34521484375</v>
      </c>
      <c r="I49" t="s">
        <v>269</v>
      </c>
      <c r="J49">
        <f t="shared" si="3"/>
        <v>0.28198332862035802</v>
      </c>
      <c r="K49">
        <f t="shared" si="4"/>
        <v>-0.218052907207092</v>
      </c>
      <c r="L49" s="2">
        <f t="shared" si="5"/>
        <v>0.35645710535951097</v>
      </c>
      <c r="M49">
        <f t="shared" si="6"/>
        <v>127.71417076363163</v>
      </c>
      <c r="O49" s="3">
        <f t="shared" si="7"/>
        <v>5.569642271242359E-3</v>
      </c>
    </row>
    <row r="50" spans="2:15" x14ac:dyDescent="0.2">
      <c r="B50">
        <v>42</v>
      </c>
      <c r="C50">
        <f t="shared" si="0"/>
        <v>0.67412155078982883</v>
      </c>
      <c r="D50">
        <f t="shared" ca="1" si="1"/>
        <v>0.54567946410101553</v>
      </c>
      <c r="E50">
        <f t="shared" ca="1" si="1"/>
        <v>0.98238824391234791</v>
      </c>
      <c r="F50">
        <f ca="1">C50+E50</f>
        <v>1.6565097947021767</v>
      </c>
      <c r="G50">
        <f ca="1">ROUND(F50*$G$6/$A$4,0)</f>
        <v>1357</v>
      </c>
      <c r="H50">
        <f t="shared" ca="1" si="2"/>
        <v>0.331298828125</v>
      </c>
      <c r="I50" t="s">
        <v>270</v>
      </c>
      <c r="J50">
        <f t="shared" si="3"/>
        <v>0.27275910365506001</v>
      </c>
      <c r="K50">
        <f t="shared" si="4"/>
        <v>0.101640724473506</v>
      </c>
      <c r="L50" s="2">
        <f t="shared" si="5"/>
        <v>0.29108137264038542</v>
      </c>
      <c r="M50">
        <f t="shared" si="6"/>
        <v>69.562636022354184</v>
      </c>
      <c r="O50" s="3">
        <f t="shared" si="7"/>
        <v>4.5481464475060221E-3</v>
      </c>
    </row>
    <row r="51" spans="2:15" x14ac:dyDescent="0.2">
      <c r="B51">
        <v>43</v>
      </c>
      <c r="C51">
        <f t="shared" si="0"/>
        <v>0.47231494260658868</v>
      </c>
      <c r="D51">
        <f t="shared" ca="1" si="1"/>
        <v>0.86421907702183809</v>
      </c>
      <c r="E51">
        <f t="shared" ca="1" si="1"/>
        <v>0.78504174998132814</v>
      </c>
      <c r="F51">
        <f ca="1">C51+E51</f>
        <v>1.2573566925879169</v>
      </c>
      <c r="G51">
        <f ca="1">ROUND(F51*$G$6/$A$4,0)</f>
        <v>1030</v>
      </c>
      <c r="H51">
        <f t="shared" ca="1" si="2"/>
        <v>0.25146484375</v>
      </c>
      <c r="I51" t="s">
        <v>271</v>
      </c>
      <c r="J51">
        <f t="shared" si="3"/>
        <v>-0.43773013031270203</v>
      </c>
      <c r="K51">
        <f t="shared" si="4"/>
        <v>-4.7594739746833099E-2</v>
      </c>
      <c r="L51" s="2">
        <f t="shared" si="5"/>
        <v>0.44031003422037052</v>
      </c>
      <c r="M51">
        <f t="shared" si="6"/>
        <v>-96.205437230274327</v>
      </c>
      <c r="O51" s="3">
        <f t="shared" si="7"/>
        <v>6.8798442846932893E-3</v>
      </c>
    </row>
    <row r="52" spans="2:15" x14ac:dyDescent="0.2">
      <c r="B52">
        <v>44</v>
      </c>
      <c r="C52">
        <f t="shared" si="0"/>
        <v>0.30448186995485926</v>
      </c>
      <c r="D52">
        <f t="shared" ca="1" si="1"/>
        <v>0.36774486604458645</v>
      </c>
      <c r="E52">
        <f t="shared" ca="1" si="1"/>
        <v>0.8031939999419081</v>
      </c>
      <c r="F52">
        <f ca="1">C52+E52</f>
        <v>1.1076758698967675</v>
      </c>
      <c r="G52">
        <f ca="1">ROUND(F52*$G$6/$A$4,0)</f>
        <v>907</v>
      </c>
      <c r="H52">
        <f t="shared" ca="1" si="2"/>
        <v>0.221435546875</v>
      </c>
      <c r="I52" t="s">
        <v>272</v>
      </c>
      <c r="J52">
        <f t="shared" si="3"/>
        <v>-0.25092510921425698</v>
      </c>
      <c r="K52">
        <f t="shared" si="4"/>
        <v>0.33838497215566299</v>
      </c>
      <c r="L52" s="2">
        <f t="shared" si="5"/>
        <v>0.42126927233656103</v>
      </c>
      <c r="M52">
        <f t="shared" si="6"/>
        <v>-36.558317088685776</v>
      </c>
      <c r="O52" s="3">
        <f t="shared" si="7"/>
        <v>6.5823323802587661E-3</v>
      </c>
    </row>
    <row r="53" spans="2:15" x14ac:dyDescent="0.2">
      <c r="B53">
        <v>45</v>
      </c>
      <c r="C53">
        <f t="shared" si="0"/>
        <v>0.17223865707116959</v>
      </c>
      <c r="D53">
        <f t="shared" ca="1" si="1"/>
        <v>0.70850920313270849</v>
      </c>
      <c r="E53">
        <f t="shared" ca="1" si="1"/>
        <v>0.85424104385039323</v>
      </c>
      <c r="F53">
        <f ca="1">C53+E53</f>
        <v>1.0264797009215627</v>
      </c>
      <c r="G53">
        <f ca="1">ROUND(F53*$G$6/$A$4,0)</f>
        <v>841</v>
      </c>
      <c r="H53">
        <f t="shared" ca="1" si="2"/>
        <v>0.205322265625</v>
      </c>
      <c r="I53" t="s">
        <v>273</v>
      </c>
      <c r="J53">
        <f t="shared" si="3"/>
        <v>-6.8852297141702795E-2</v>
      </c>
      <c r="K53">
        <f t="shared" si="4"/>
        <v>-0.21415430709391201</v>
      </c>
      <c r="L53" s="2">
        <f t="shared" si="5"/>
        <v>0.22495045247467918</v>
      </c>
      <c r="M53">
        <f t="shared" si="6"/>
        <v>-162.17699267637309</v>
      </c>
      <c r="O53" s="3">
        <f t="shared" si="7"/>
        <v>3.5148508199168622E-3</v>
      </c>
    </row>
    <row r="54" spans="2:15" x14ac:dyDescent="0.2">
      <c r="B54">
        <v>46</v>
      </c>
      <c r="C54">
        <f t="shared" si="0"/>
        <v>7.685887838708183E-2</v>
      </c>
      <c r="D54">
        <f t="shared" ca="1" si="1"/>
        <v>0.19283872721540307</v>
      </c>
      <c r="E54">
        <f t="shared" ca="1" si="1"/>
        <v>0.31805542394768371</v>
      </c>
      <c r="F54">
        <f ca="1">C54+E54</f>
        <v>0.39491430233476554</v>
      </c>
      <c r="G54">
        <f ca="1">ROUND(F54*$G$6/$A$4,0)</f>
        <v>324</v>
      </c>
      <c r="H54">
        <f t="shared" ca="1" si="2"/>
        <v>7.91015625E-2</v>
      </c>
      <c r="I54" t="s">
        <v>274</v>
      </c>
      <c r="J54">
        <f t="shared" si="3"/>
        <v>-0.74148314300090201</v>
      </c>
      <c r="K54">
        <f t="shared" si="4"/>
        <v>-0.58799948759948695</v>
      </c>
      <c r="L54" s="2">
        <f t="shared" si="5"/>
        <v>0.94633009503648102</v>
      </c>
      <c r="M54">
        <f t="shared" si="6"/>
        <v>-128.414575839261</v>
      </c>
      <c r="O54" s="3">
        <f t="shared" si="7"/>
        <v>1.4786407734945016E-2</v>
      </c>
    </row>
    <row r="55" spans="2:15" x14ac:dyDescent="0.2">
      <c r="B55">
        <v>47</v>
      </c>
      <c r="C55">
        <f t="shared" si="0"/>
        <v>1.9261093311214506E-2</v>
      </c>
      <c r="D55">
        <f t="shared" ca="1" si="1"/>
        <v>0.5678120811861801</v>
      </c>
      <c r="E55">
        <f t="shared" ca="1" si="1"/>
        <v>8.8911437413777383E-2</v>
      </c>
      <c r="F55">
        <f ca="1">C55+E55</f>
        <v>0.10817253072499189</v>
      </c>
      <c r="G55">
        <f ca="1">ROUND(F55*$G$6/$A$4,0)</f>
        <v>89</v>
      </c>
      <c r="H55">
        <f t="shared" ca="1" si="2"/>
        <v>2.1728515625E-2</v>
      </c>
      <c r="I55" t="s">
        <v>275</v>
      </c>
      <c r="J55">
        <f t="shared" si="3"/>
        <v>-0.153506971995303</v>
      </c>
      <c r="K55">
        <f t="shared" si="4"/>
        <v>7.8535929147369399E-2</v>
      </c>
      <c r="L55" s="2">
        <f t="shared" si="5"/>
        <v>0.17243051533358986</v>
      </c>
      <c r="M55">
        <f t="shared" si="6"/>
        <v>-62.905193444428498</v>
      </c>
      <c r="O55" s="3">
        <f t="shared" si="7"/>
        <v>2.6942268020873415E-3</v>
      </c>
    </row>
    <row r="56" spans="2:15" x14ac:dyDescent="0.2">
      <c r="B56">
        <v>48</v>
      </c>
      <c r="C56">
        <f t="shared" si="0"/>
        <v>0</v>
      </c>
      <c r="D56">
        <f t="shared" ca="1" si="1"/>
        <v>0.1797550090275607</v>
      </c>
      <c r="E56">
        <f t="shared" ca="1" si="1"/>
        <v>0.23942846313305666</v>
      </c>
      <c r="F56">
        <f ca="1">C56+E56</f>
        <v>0.23942846313305666</v>
      </c>
      <c r="G56">
        <f ca="1">ROUND(F56*$G$6/$A$4,0)</f>
        <v>196</v>
      </c>
      <c r="H56">
        <f t="shared" ca="1" si="2"/>
        <v>4.78515625E-2</v>
      </c>
      <c r="I56" t="s">
        <v>276</v>
      </c>
      <c r="J56">
        <f t="shared" si="3"/>
        <v>0.19677734375</v>
      </c>
      <c r="K56">
        <f t="shared" si="4"/>
        <v>-8.7158203125E-2</v>
      </c>
      <c r="L56" s="2">
        <f t="shared" si="5"/>
        <v>0.21521588088541335</v>
      </c>
      <c r="M56">
        <f t="shared" si="6"/>
        <v>113.88989588112015</v>
      </c>
      <c r="O56" s="3">
        <f t="shared" si="7"/>
        <v>3.3627481388345836E-3</v>
      </c>
    </row>
    <row r="57" spans="2:15" x14ac:dyDescent="0.2">
      <c r="B57">
        <v>49</v>
      </c>
      <c r="C57">
        <f t="shared" si="0"/>
        <v>1.9261093311210509E-2</v>
      </c>
      <c r="D57">
        <f t="shared" ca="1" si="1"/>
        <v>0.55973398533428231</v>
      </c>
      <c r="E57">
        <f t="shared" ca="1" si="1"/>
        <v>0.94916686322026489</v>
      </c>
      <c r="F57">
        <f ca="1">C57+E57</f>
        <v>0.9684279565314754</v>
      </c>
      <c r="G57">
        <f ca="1">ROUND(F57*$G$6/$A$4,0)</f>
        <v>793</v>
      </c>
      <c r="H57">
        <f t="shared" ca="1" si="2"/>
        <v>0.193603515625</v>
      </c>
      <c r="I57" t="s">
        <v>277</v>
      </c>
      <c r="J57">
        <f t="shared" si="3"/>
        <v>-3.8409630299757497E-2</v>
      </c>
      <c r="K57">
        <f t="shared" si="4"/>
        <v>-0.12300002423247</v>
      </c>
      <c r="L57" s="2">
        <f t="shared" si="5"/>
        <v>0.12885769538895323</v>
      </c>
      <c r="M57">
        <f t="shared" si="6"/>
        <v>-162.65780657978195</v>
      </c>
      <c r="O57" s="3">
        <f t="shared" si="7"/>
        <v>2.0134014904523941E-3</v>
      </c>
    </row>
    <row r="58" spans="2:15" x14ac:dyDescent="0.2">
      <c r="B58">
        <v>50</v>
      </c>
      <c r="C58">
        <f t="shared" si="0"/>
        <v>7.6858878387074281E-2</v>
      </c>
      <c r="D58">
        <f t="shared" ca="1" si="1"/>
        <v>0.52137659592793906</v>
      </c>
      <c r="E58">
        <f t="shared" ca="1" si="1"/>
        <v>6.9497927154046568E-2</v>
      </c>
      <c r="F58">
        <f ca="1">C58+E58</f>
        <v>0.14635680554112085</v>
      </c>
      <c r="G58">
        <f ca="1">ROUND(F58*$G$6/$A$4,0)</f>
        <v>120</v>
      </c>
      <c r="H58">
        <f t="shared" ca="1" si="2"/>
        <v>2.9296875E-2</v>
      </c>
      <c r="I58" t="s">
        <v>278</v>
      </c>
      <c r="J58">
        <f t="shared" si="3"/>
        <v>0.46812263596770098</v>
      </c>
      <c r="K58">
        <f t="shared" si="4"/>
        <v>-0.24459659015995</v>
      </c>
      <c r="L58" s="2">
        <f t="shared" si="5"/>
        <v>0.52817259889473933</v>
      </c>
      <c r="M58">
        <f t="shared" si="6"/>
        <v>117.58730927811197</v>
      </c>
      <c r="O58" s="3">
        <f t="shared" si="7"/>
        <v>8.2526968577303021E-3</v>
      </c>
    </row>
    <row r="59" spans="2:15" x14ac:dyDescent="0.2">
      <c r="B59">
        <v>51</v>
      </c>
      <c r="C59">
        <f t="shared" si="0"/>
        <v>0.17223865707115893</v>
      </c>
      <c r="D59">
        <f t="shared" ca="1" si="1"/>
        <v>0.69286833251139546</v>
      </c>
      <c r="E59">
        <f t="shared" ca="1" si="1"/>
        <v>0.3049008667108517</v>
      </c>
      <c r="F59">
        <f ca="1">C59+E59</f>
        <v>0.47713952378201063</v>
      </c>
      <c r="G59">
        <f ca="1">ROUND(F59*$G$6/$A$4,0)</f>
        <v>391</v>
      </c>
      <c r="H59">
        <f t="shared" ca="1" si="2"/>
        <v>9.5458984375E-2</v>
      </c>
      <c r="I59" t="s">
        <v>279</v>
      </c>
      <c r="J59">
        <f t="shared" si="3"/>
        <v>-0.59062072638597696</v>
      </c>
      <c r="K59">
        <f t="shared" si="4"/>
        <v>-0.33529691177099002</v>
      </c>
      <c r="L59" s="2">
        <f t="shared" si="5"/>
        <v>0.67915893683280215</v>
      </c>
      <c r="M59">
        <f t="shared" si="6"/>
        <v>-119.58368934058186</v>
      </c>
      <c r="O59" s="3">
        <f t="shared" si="7"/>
        <v>1.0611858388012534E-2</v>
      </c>
    </row>
    <row r="60" spans="2:15" x14ac:dyDescent="0.2">
      <c r="B60">
        <v>52</v>
      </c>
      <c r="C60">
        <f t="shared" si="0"/>
        <v>0.30448186995484505</v>
      </c>
      <c r="D60">
        <f t="shared" ca="1" si="1"/>
        <v>0.39771508325828009</v>
      </c>
      <c r="E60">
        <f t="shared" ca="1" si="1"/>
        <v>7.8739249261416511E-2</v>
      </c>
      <c r="F60">
        <f ca="1">C60+E60</f>
        <v>0.38322111921626156</v>
      </c>
      <c r="G60">
        <f ca="1">ROUND(F60*$G$6/$A$4,0)</f>
        <v>314</v>
      </c>
      <c r="H60">
        <f t="shared" ca="1" si="2"/>
        <v>7.666015625E-2</v>
      </c>
      <c r="I60" t="s">
        <v>280</v>
      </c>
      <c r="J60">
        <f t="shared" si="3"/>
        <v>0.23701946886077099</v>
      </c>
      <c r="K60">
        <f t="shared" si="4"/>
        <v>0.25411937695205</v>
      </c>
      <c r="L60" s="2">
        <f t="shared" si="5"/>
        <v>0.34749803792473433</v>
      </c>
      <c r="M60">
        <f t="shared" si="6"/>
        <v>43.005946851699811</v>
      </c>
      <c r="O60" s="3">
        <f t="shared" si="7"/>
        <v>5.4296568425739739E-3</v>
      </c>
    </row>
    <row r="61" spans="2:15" x14ac:dyDescent="0.2">
      <c r="B61">
        <v>53</v>
      </c>
      <c r="C61">
        <f t="shared" si="0"/>
        <v>0.47231494260656959</v>
      </c>
      <c r="D61">
        <f t="shared" ca="1" si="1"/>
        <v>0.42606907868850274</v>
      </c>
      <c r="E61">
        <f t="shared" ca="1" si="1"/>
        <v>0.74232639666249656</v>
      </c>
      <c r="F61">
        <f ca="1">C61+E61</f>
        <v>1.214641339269066</v>
      </c>
      <c r="G61">
        <f ca="1">ROUND(F61*$G$6/$A$4,0)</f>
        <v>995</v>
      </c>
      <c r="H61">
        <f t="shared" ca="1" si="2"/>
        <v>0.242919921875</v>
      </c>
      <c r="I61" t="s">
        <v>281</v>
      </c>
      <c r="J61">
        <f t="shared" si="3"/>
        <v>-6.85457663821082E-2</v>
      </c>
      <c r="K61">
        <f t="shared" si="4"/>
        <v>-0.21170185725313101</v>
      </c>
      <c r="L61" s="2">
        <f t="shared" si="5"/>
        <v>0.22252235495189154</v>
      </c>
      <c r="M61">
        <f t="shared" si="6"/>
        <v>-162.05885394843563</v>
      </c>
      <c r="O61" s="3">
        <f t="shared" si="7"/>
        <v>3.4769117961233054E-3</v>
      </c>
    </row>
    <row r="62" spans="2:15" x14ac:dyDescent="0.2">
      <c r="B62">
        <v>54</v>
      </c>
      <c r="C62">
        <f t="shared" si="0"/>
        <v>0.67412155078980618</v>
      </c>
      <c r="D62">
        <f t="shared" ca="1" si="1"/>
        <v>0.7214985302249266</v>
      </c>
      <c r="E62">
        <f t="shared" ca="1" si="1"/>
        <v>0.88135118932394074</v>
      </c>
      <c r="F62">
        <f ca="1">C62+E62</f>
        <v>1.5554727401137469</v>
      </c>
      <c r="G62">
        <f ca="1">ROUND(F62*$G$6/$A$4,0)</f>
        <v>1274</v>
      </c>
      <c r="H62">
        <f t="shared" ca="1" si="2"/>
        <v>0.31103515625</v>
      </c>
      <c r="I62" t="s">
        <v>282</v>
      </c>
      <c r="J62">
        <f t="shared" si="3"/>
        <v>-0.10549265851006601</v>
      </c>
      <c r="K62">
        <f t="shared" si="4"/>
        <v>-0.25947239348357198</v>
      </c>
      <c r="L62" s="2">
        <f t="shared" si="5"/>
        <v>0.28009752583629693</v>
      </c>
      <c r="M62">
        <f t="shared" si="6"/>
        <v>-157.87501169745181</v>
      </c>
      <c r="O62" s="3">
        <f t="shared" si="7"/>
        <v>4.3765238411921396E-3</v>
      </c>
    </row>
    <row r="63" spans="2:15" x14ac:dyDescent="0.2">
      <c r="B63">
        <v>55</v>
      </c>
      <c r="C63">
        <f t="shared" si="0"/>
        <v>0.90795818654903915</v>
      </c>
      <c r="D63">
        <f t="shared" ca="1" si="1"/>
        <v>0.93371127462836834</v>
      </c>
      <c r="E63">
        <f t="shared" ca="1" si="1"/>
        <v>0.27203941797858222</v>
      </c>
      <c r="F63">
        <f ca="1">C63+E63</f>
        <v>1.1799976045276215</v>
      </c>
      <c r="G63">
        <f ca="1">ROUND(F63*$G$6/$A$4,0)</f>
        <v>967</v>
      </c>
      <c r="H63">
        <f t="shared" ca="1" si="2"/>
        <v>0.236083984375</v>
      </c>
      <c r="I63" t="s">
        <v>283</v>
      </c>
      <c r="J63">
        <f t="shared" si="3"/>
        <v>0.19743863725433899</v>
      </c>
      <c r="K63">
        <f t="shared" si="4"/>
        <v>0.39483573498914698</v>
      </c>
      <c r="L63" s="2">
        <f t="shared" si="5"/>
        <v>0.4414490606007338</v>
      </c>
      <c r="M63">
        <f t="shared" si="6"/>
        <v>26.56746229528386</v>
      </c>
      <c r="O63" s="3">
        <f t="shared" si="7"/>
        <v>6.8976415718864656E-3</v>
      </c>
    </row>
    <row r="64" spans="2:15" x14ac:dyDescent="0.2">
      <c r="B64">
        <v>56</v>
      </c>
      <c r="C64">
        <f t="shared" si="0"/>
        <v>1.1715728752537942</v>
      </c>
      <c r="D64">
        <f t="shared" ca="1" si="1"/>
        <v>0.14145202590368344</v>
      </c>
      <c r="E64">
        <f t="shared" ca="1" si="1"/>
        <v>0.32496269065755157</v>
      </c>
      <c r="F64">
        <f ca="1">C64+E64</f>
        <v>1.4965355659113457</v>
      </c>
      <c r="G64">
        <f ca="1">ROUND(F64*$G$6/$A$4,0)</f>
        <v>1226</v>
      </c>
      <c r="H64">
        <f t="shared" ca="1" si="2"/>
        <v>0.29931640625</v>
      </c>
      <c r="I64" t="s">
        <v>284</v>
      </c>
      <c r="J64">
        <f t="shared" si="3"/>
        <v>-5.3906152982875703E-2</v>
      </c>
      <c r="K64">
        <f t="shared" si="4"/>
        <v>0.79845374954470705</v>
      </c>
      <c r="L64" s="2">
        <f t="shared" si="5"/>
        <v>0.80027136865654203</v>
      </c>
      <c r="M64">
        <f t="shared" si="6"/>
        <v>-3.8623592328887963</v>
      </c>
      <c r="O64" s="3">
        <f t="shared" si="7"/>
        <v>1.2504240135258469E-2</v>
      </c>
    </row>
    <row r="65" spans="2:15" x14ac:dyDescent="0.2">
      <c r="B65">
        <v>57</v>
      </c>
      <c r="C65">
        <f t="shared" si="0"/>
        <v>1.4624268633453998</v>
      </c>
      <c r="D65">
        <f t="shared" ca="1" si="1"/>
        <v>0.54775531650134002</v>
      </c>
      <c r="E65">
        <f t="shared" ca="1" si="1"/>
        <v>0.67992599477371929</v>
      </c>
      <c r="F65">
        <f ca="1">C65+E65</f>
        <v>2.1423528581191191</v>
      </c>
      <c r="G65">
        <f ca="1">ROUND(F65*$G$6/$A$4,0)</f>
        <v>1755</v>
      </c>
      <c r="H65">
        <f t="shared" ca="1" si="2"/>
        <v>0.428466796875</v>
      </c>
      <c r="I65" t="s">
        <v>285</v>
      </c>
      <c r="J65">
        <f t="shared" si="3"/>
        <v>-0.46803580704016001</v>
      </c>
      <c r="K65">
        <f t="shared" si="4"/>
        <v>-0.41375615439347502</v>
      </c>
      <c r="L65" s="2">
        <f t="shared" si="5"/>
        <v>0.62470126618265398</v>
      </c>
      <c r="M65">
        <f t="shared" si="6"/>
        <v>-131.47754121988746</v>
      </c>
      <c r="O65" s="3">
        <f t="shared" si="7"/>
        <v>9.7609572841039684E-3</v>
      </c>
    </row>
    <row r="66" spans="2:15" x14ac:dyDescent="0.2">
      <c r="B66">
        <v>58</v>
      </c>
      <c r="C66">
        <f t="shared" si="0"/>
        <v>1.7777190679215704</v>
      </c>
      <c r="D66">
        <f t="shared" ca="1" si="1"/>
        <v>0.21708080957518971</v>
      </c>
      <c r="E66">
        <f t="shared" ca="1" si="1"/>
        <v>0.29793572230778287</v>
      </c>
      <c r="F66">
        <f ca="1">C66+E66</f>
        <v>2.0756547902293532</v>
      </c>
      <c r="G66">
        <f ca="1">ROUND(F66*$G$6/$A$4,0)</f>
        <v>1700</v>
      </c>
      <c r="H66">
        <f t="shared" ca="1" si="2"/>
        <v>0.4150390625</v>
      </c>
      <c r="I66" t="s">
        <v>286</v>
      </c>
      <c r="J66">
        <f t="shared" si="3"/>
        <v>5.36361442878832E-2</v>
      </c>
      <c r="K66">
        <f t="shared" si="4"/>
        <v>3.6795647402549897E-2</v>
      </c>
      <c r="L66" s="2">
        <f t="shared" si="5"/>
        <v>6.504425909981143E-2</v>
      </c>
      <c r="M66">
        <f t="shared" si="6"/>
        <v>55.548967774751183</v>
      </c>
      <c r="O66" s="3">
        <f t="shared" si="7"/>
        <v>1.0163165484345536E-3</v>
      </c>
    </row>
    <row r="67" spans="2:15" x14ac:dyDescent="0.2">
      <c r="B67">
        <v>59</v>
      </c>
      <c r="C67">
        <f t="shared" si="0"/>
        <v>2.1144130526959897</v>
      </c>
      <c r="D67">
        <f t="shared" ca="1" si="1"/>
        <v>0.75430933009603096</v>
      </c>
      <c r="E67">
        <f t="shared" ca="1" si="1"/>
        <v>0.16977741833632087</v>
      </c>
      <c r="F67">
        <f ca="1">C67+E67</f>
        <v>2.2841904710323107</v>
      </c>
      <c r="G67">
        <f ca="1">ROUND(F67*$G$6/$A$4,0)</f>
        <v>1871</v>
      </c>
      <c r="H67">
        <f t="shared" ca="1" si="2"/>
        <v>0.456787109375</v>
      </c>
      <c r="I67" t="s">
        <v>287</v>
      </c>
      <c r="J67">
        <f t="shared" si="3"/>
        <v>-0.65096829745185902</v>
      </c>
      <c r="K67">
        <f t="shared" si="4"/>
        <v>0.457642552816384</v>
      </c>
      <c r="L67" s="2">
        <f t="shared" si="5"/>
        <v>0.79573640763488307</v>
      </c>
      <c r="M67">
        <f t="shared" si="6"/>
        <v>-54.892084275886724</v>
      </c>
      <c r="O67" s="3">
        <f t="shared" si="7"/>
        <v>1.2433381369295048E-2</v>
      </c>
    </row>
    <row r="68" spans="2:15" x14ac:dyDescent="0.2">
      <c r="B68">
        <v>60</v>
      </c>
      <c r="C68">
        <f t="shared" si="0"/>
        <v>2.4692662705396184</v>
      </c>
      <c r="D68">
        <f t="shared" ca="1" si="1"/>
        <v>9.1881356438468065E-2</v>
      </c>
      <c r="E68">
        <f t="shared" ca="1" si="1"/>
        <v>3.5792096363933545E-2</v>
      </c>
      <c r="F68">
        <f ca="1">C68+E68</f>
        <v>2.505058366903552</v>
      </c>
      <c r="G68">
        <f ca="1">ROUND(F68*$G$6/$A$4,0)</f>
        <v>2052</v>
      </c>
      <c r="H68">
        <f t="shared" ca="1" si="2"/>
        <v>0.5009765625</v>
      </c>
      <c r="I68" t="s">
        <v>288</v>
      </c>
      <c r="J68">
        <f t="shared" si="3"/>
        <v>0.17285920058172599</v>
      </c>
      <c r="K68">
        <f t="shared" si="4"/>
        <v>0.38941381590829499</v>
      </c>
      <c r="L68" s="2">
        <f t="shared" si="5"/>
        <v>0.42605565745101054</v>
      </c>
      <c r="M68">
        <f t="shared" si="6"/>
        <v>23.936239090231897</v>
      </c>
      <c r="O68" s="3">
        <f t="shared" si="7"/>
        <v>6.6571196476720397E-3</v>
      </c>
    </row>
    <row r="69" spans="2:15" x14ac:dyDescent="0.2">
      <c r="B69">
        <v>61</v>
      </c>
      <c r="C69">
        <f t="shared" si="0"/>
        <v>2.838861290982126</v>
      </c>
      <c r="D69">
        <f t="shared" ca="1" si="1"/>
        <v>0.58557114034293622</v>
      </c>
      <c r="E69">
        <f t="shared" ca="1" si="1"/>
        <v>0.4961441656966965</v>
      </c>
      <c r="F69">
        <f ca="1">C69+E69</f>
        <v>3.3350054566788225</v>
      </c>
      <c r="G69">
        <f ca="1">ROUND(F69*$G$6/$A$4,0)</f>
        <v>2732</v>
      </c>
      <c r="H69">
        <f t="shared" ca="1" si="2"/>
        <v>0.6669921875</v>
      </c>
      <c r="I69" t="s">
        <v>289</v>
      </c>
      <c r="J69">
        <f t="shared" si="3"/>
        <v>-3.6120760414365703E-2</v>
      </c>
      <c r="K69">
        <f t="shared" si="4"/>
        <v>1.3524639280117301E-2</v>
      </c>
      <c r="L69" s="2">
        <f t="shared" si="5"/>
        <v>3.8569744626705788E-2</v>
      </c>
      <c r="M69">
        <f t="shared" si="6"/>
        <v>-69.472671692818523</v>
      </c>
      <c r="O69" s="3">
        <f t="shared" si="7"/>
        <v>6.0265225979227793E-4</v>
      </c>
    </row>
    <row r="70" spans="2:15" x14ac:dyDescent="0.2">
      <c r="B70">
        <v>62</v>
      </c>
      <c r="C70">
        <f t="shared" si="0"/>
        <v>3.2196387119354606</v>
      </c>
      <c r="D70">
        <f t="shared" ca="1" si="1"/>
        <v>0.19003306456158986</v>
      </c>
      <c r="E70">
        <f t="shared" ca="1" si="1"/>
        <v>0.11660186247320858</v>
      </c>
      <c r="F70">
        <f ca="1">C70+E70</f>
        <v>3.3362405744086692</v>
      </c>
      <c r="G70">
        <f ca="1">ROUND(F70*$G$6/$A$4,0)</f>
        <v>2733</v>
      </c>
      <c r="H70">
        <f t="shared" ca="1" si="2"/>
        <v>0.667236328125</v>
      </c>
      <c r="I70" t="s">
        <v>290</v>
      </c>
      <c r="J70">
        <f t="shared" si="3"/>
        <v>0.19733561640302999</v>
      </c>
      <c r="K70">
        <f t="shared" si="4"/>
        <v>-5.6563831981024097E-2</v>
      </c>
      <c r="L70" s="2">
        <f t="shared" si="5"/>
        <v>0.20528227539059801</v>
      </c>
      <c r="M70">
        <f t="shared" si="6"/>
        <v>105.99429994392624</v>
      </c>
      <c r="O70" s="3">
        <f t="shared" si="7"/>
        <v>3.2075355529780939E-3</v>
      </c>
    </row>
    <row r="71" spans="2:15" x14ac:dyDescent="0.2">
      <c r="B71">
        <v>63</v>
      </c>
      <c r="C71">
        <f t="shared" si="0"/>
        <v>3.6079314386817334</v>
      </c>
      <c r="D71">
        <f t="shared" ca="1" si="1"/>
        <v>0.30383158084257234</v>
      </c>
      <c r="E71">
        <f t="shared" ca="1" si="1"/>
        <v>0.40124888078424881</v>
      </c>
      <c r="F71">
        <f ca="1">C71+E71</f>
        <v>4.0091803194659823</v>
      </c>
      <c r="G71">
        <f ca="1">ROUND(F71*$G$6/$A$4,0)</f>
        <v>3284</v>
      </c>
      <c r="H71">
        <f t="shared" ca="1" si="2"/>
        <v>0.8017578125</v>
      </c>
      <c r="I71" t="s">
        <v>291</v>
      </c>
      <c r="J71">
        <f t="shared" si="3"/>
        <v>-0.75782923877660802</v>
      </c>
      <c r="K71">
        <f t="shared" si="4"/>
        <v>25.407062328198101</v>
      </c>
      <c r="L71" s="2">
        <f t="shared" si="5"/>
        <v>25.41836189261786</v>
      </c>
      <c r="M71">
        <f t="shared" si="6"/>
        <v>-1.7084835123340594</v>
      </c>
      <c r="O71" s="3">
        <f t="shared" si="7"/>
        <v>0.39716190457215406</v>
      </c>
    </row>
    <row r="72" spans="2:15" x14ac:dyDescent="0.2">
      <c r="L72" s="2"/>
      <c r="O72" s="3"/>
    </row>
    <row r="73" spans="2:15" x14ac:dyDescent="0.2">
      <c r="L73" s="2"/>
      <c r="O73" s="3"/>
    </row>
    <row r="74" spans="2:15" x14ac:dyDescent="0.2">
      <c r="L74" s="2"/>
      <c r="O74" s="3"/>
    </row>
    <row r="75" spans="2:15" x14ac:dyDescent="0.2">
      <c r="L75" s="2"/>
      <c r="O75" s="3"/>
    </row>
    <row r="76" spans="2:15" x14ac:dyDescent="0.2">
      <c r="L76" s="2"/>
      <c r="O76" s="3"/>
    </row>
    <row r="77" spans="2:15" x14ac:dyDescent="0.2">
      <c r="L77" s="2"/>
      <c r="O77" s="3"/>
    </row>
    <row r="78" spans="2:15" x14ac:dyDescent="0.2">
      <c r="L78" s="2"/>
      <c r="O78" s="3"/>
    </row>
    <row r="79" spans="2:15" x14ac:dyDescent="0.2">
      <c r="L79" s="2"/>
      <c r="O79" s="3"/>
    </row>
    <row r="80" spans="2:15" x14ac:dyDescent="0.2">
      <c r="L80" s="2"/>
      <c r="O80" s="3"/>
    </row>
    <row r="81" spans="12:15" x14ac:dyDescent="0.2">
      <c r="L81" s="2"/>
      <c r="O81" s="3"/>
    </row>
    <row r="82" spans="12:15" x14ac:dyDescent="0.2">
      <c r="L82" s="2"/>
      <c r="O82" s="3"/>
    </row>
    <row r="83" spans="12:15" x14ac:dyDescent="0.2">
      <c r="L83" s="2"/>
      <c r="O83" s="3"/>
    </row>
    <row r="84" spans="12:15" x14ac:dyDescent="0.2">
      <c r="L84" s="2"/>
      <c r="O84" s="3"/>
    </row>
    <row r="85" spans="12:15" x14ac:dyDescent="0.2">
      <c r="L85" s="2"/>
      <c r="O85" s="3"/>
    </row>
    <row r="86" spans="12:15" x14ac:dyDescent="0.2">
      <c r="L86" s="2"/>
      <c r="O86" s="3"/>
    </row>
    <row r="87" spans="12:15" x14ac:dyDescent="0.2">
      <c r="L87" s="2"/>
      <c r="O87" s="3"/>
    </row>
    <row r="88" spans="12:15" x14ac:dyDescent="0.2">
      <c r="L88" s="2"/>
      <c r="O88" s="3"/>
    </row>
    <row r="89" spans="12:15" x14ac:dyDescent="0.2">
      <c r="L89" s="2"/>
      <c r="O89" s="3"/>
    </row>
    <row r="90" spans="12:15" x14ac:dyDescent="0.2">
      <c r="L90" s="2"/>
      <c r="O90" s="3"/>
    </row>
    <row r="91" spans="12:15" x14ac:dyDescent="0.2">
      <c r="L91" s="2"/>
      <c r="O91" s="3"/>
    </row>
    <row r="92" spans="12:15" x14ac:dyDescent="0.2">
      <c r="L92" s="2"/>
      <c r="O92" s="3"/>
    </row>
    <row r="93" spans="12:15" x14ac:dyDescent="0.2">
      <c r="L93" s="2"/>
      <c r="O93" s="3"/>
    </row>
    <row r="94" spans="12:15" x14ac:dyDescent="0.2">
      <c r="L94" s="2"/>
      <c r="O94" s="3"/>
    </row>
    <row r="95" spans="12:15" x14ac:dyDescent="0.2">
      <c r="L95" s="2"/>
      <c r="O95" s="3"/>
    </row>
    <row r="96" spans="12:15" x14ac:dyDescent="0.2">
      <c r="L96" s="2"/>
      <c r="O96" s="3"/>
    </row>
    <row r="97" spans="12:15" x14ac:dyDescent="0.2">
      <c r="L97" s="2"/>
      <c r="O97" s="3"/>
    </row>
    <row r="98" spans="12:15" x14ac:dyDescent="0.2">
      <c r="L98" s="2"/>
      <c r="O98" s="3"/>
    </row>
    <row r="99" spans="12:15" x14ac:dyDescent="0.2">
      <c r="L99" s="2"/>
      <c r="O99" s="3"/>
    </row>
    <row r="100" spans="12:15" x14ac:dyDescent="0.2">
      <c r="L100" s="2"/>
      <c r="O100" s="3"/>
    </row>
    <row r="101" spans="12:15" x14ac:dyDescent="0.2">
      <c r="L101" s="2"/>
      <c r="O101" s="3"/>
    </row>
    <row r="102" spans="12:15" x14ac:dyDescent="0.2">
      <c r="L102" s="2"/>
      <c r="O102" s="3"/>
    </row>
    <row r="103" spans="12:15" x14ac:dyDescent="0.2">
      <c r="L103" s="2"/>
      <c r="O103" s="3"/>
    </row>
    <row r="104" spans="12:15" x14ac:dyDescent="0.2">
      <c r="L104" s="2"/>
      <c r="O104" s="3"/>
    </row>
    <row r="105" spans="12:15" x14ac:dyDescent="0.2">
      <c r="L105" s="2"/>
      <c r="O105" s="3"/>
    </row>
    <row r="106" spans="12:15" x14ac:dyDescent="0.2">
      <c r="L106" s="2"/>
      <c r="O106" s="3"/>
    </row>
    <row r="107" spans="12:15" x14ac:dyDescent="0.2">
      <c r="L107" s="2"/>
      <c r="O107" s="3"/>
    </row>
    <row r="108" spans="12:15" x14ac:dyDescent="0.2">
      <c r="L108" s="2"/>
      <c r="O108" s="3"/>
    </row>
    <row r="109" spans="12:15" x14ac:dyDescent="0.2">
      <c r="L109" s="2"/>
      <c r="O109" s="3"/>
    </row>
    <row r="110" spans="12:15" x14ac:dyDescent="0.2">
      <c r="L110" s="2"/>
      <c r="O110" s="3"/>
    </row>
    <row r="111" spans="12:15" x14ac:dyDescent="0.2">
      <c r="L111" s="2"/>
      <c r="O111" s="3"/>
    </row>
    <row r="112" spans="12:15" x14ac:dyDescent="0.2">
      <c r="L112" s="2"/>
      <c r="O112" s="3"/>
    </row>
    <row r="113" spans="12:15" x14ac:dyDescent="0.2">
      <c r="L113" s="2"/>
      <c r="O113" s="3"/>
    </row>
    <row r="114" spans="12:15" x14ac:dyDescent="0.2">
      <c r="L114" s="2"/>
      <c r="O114" s="3"/>
    </row>
    <row r="115" spans="12:15" x14ac:dyDescent="0.2">
      <c r="L115" s="2"/>
      <c r="O115" s="3"/>
    </row>
    <row r="116" spans="12:15" x14ac:dyDescent="0.2">
      <c r="L116" s="2"/>
      <c r="O116" s="3"/>
    </row>
    <row r="117" spans="12:15" x14ac:dyDescent="0.2">
      <c r="L117" s="2"/>
      <c r="O117" s="3"/>
    </row>
    <row r="118" spans="12:15" x14ac:dyDescent="0.2">
      <c r="L118" s="2"/>
      <c r="O118" s="3"/>
    </row>
    <row r="119" spans="12:15" x14ac:dyDescent="0.2">
      <c r="L119" s="2"/>
      <c r="O119" s="3"/>
    </row>
    <row r="120" spans="12:15" x14ac:dyDescent="0.2">
      <c r="L120" s="2"/>
      <c r="O120" s="3"/>
    </row>
    <row r="121" spans="12:15" x14ac:dyDescent="0.2">
      <c r="L121" s="2"/>
      <c r="O121" s="3"/>
    </row>
    <row r="122" spans="12:15" x14ac:dyDescent="0.2">
      <c r="L122" s="2"/>
      <c r="O122" s="3"/>
    </row>
    <row r="123" spans="12:15" x14ac:dyDescent="0.2">
      <c r="L123" s="2"/>
      <c r="O123" s="3"/>
    </row>
    <row r="124" spans="12:15" x14ac:dyDescent="0.2">
      <c r="L124" s="2"/>
      <c r="O124" s="3"/>
    </row>
    <row r="125" spans="12:15" x14ac:dyDescent="0.2">
      <c r="L125" s="2"/>
      <c r="O125" s="3"/>
    </row>
    <row r="126" spans="12:15" x14ac:dyDescent="0.2">
      <c r="L126" s="2"/>
      <c r="O126" s="3"/>
    </row>
    <row r="127" spans="12:15" x14ac:dyDescent="0.2">
      <c r="L127" s="2"/>
      <c r="O127" s="3"/>
    </row>
    <row r="128" spans="12:15" x14ac:dyDescent="0.2">
      <c r="L128" s="2"/>
      <c r="O128" s="3"/>
    </row>
    <row r="129" spans="12:15" x14ac:dyDescent="0.2">
      <c r="L129" s="2"/>
      <c r="O129" s="3"/>
    </row>
    <row r="130" spans="12:15" x14ac:dyDescent="0.2">
      <c r="L130" s="2"/>
      <c r="O130" s="3"/>
    </row>
    <row r="131" spans="12:15" x14ac:dyDescent="0.2">
      <c r="L131" s="2"/>
      <c r="O131" s="3"/>
    </row>
    <row r="132" spans="12:15" x14ac:dyDescent="0.2">
      <c r="L132" s="2"/>
      <c r="O132" s="3"/>
    </row>
    <row r="133" spans="12:15" x14ac:dyDescent="0.2">
      <c r="L133" s="2"/>
      <c r="O133" s="3"/>
    </row>
    <row r="134" spans="12:15" x14ac:dyDescent="0.2">
      <c r="L134" s="2"/>
      <c r="O134" s="3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工作簿1</vt:lpstr>
      <vt:lpstr>128点FFT</vt:lpstr>
      <vt:lpstr>64点FFT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xukaiming</dc:creator>
  <cp:lastModifiedBy>xukaiming</cp:lastModifiedBy>
  <dcterms:created xsi:type="dcterms:W3CDTF">2019-10-20T02:59:38Z</dcterms:created>
  <dcterms:modified xsi:type="dcterms:W3CDTF">2021-08-08T11:21:17Z</dcterms:modified>
</cp:coreProperties>
</file>